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Korisnik\Desktop\ZAVRŠNI 2023\Konsolidacija 2023\"/>
    </mc:Choice>
  </mc:AlternateContent>
  <xr:revisionPtr revIDLastSave="0" documentId="13_ncr:1_{9B7E5B49-17EC-425C-99F2-FE780C44653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E306" i="9" s="1"/>
  <c r="G306" i="9"/>
  <c r="F306" i="9"/>
  <c r="B306" i="9"/>
  <c r="H305" i="9"/>
  <c r="G305" i="9"/>
  <c r="F305" i="9"/>
  <c r="E305" i="9"/>
  <c r="B305" i="9" s="1"/>
  <c r="H304" i="9"/>
  <c r="G304" i="9"/>
  <c r="E304" i="9" s="1"/>
  <c r="F304" i="9"/>
  <c r="H303" i="9"/>
  <c r="G303" i="9"/>
  <c r="E303" i="9" s="1"/>
  <c r="B303" i="9" s="1"/>
  <c r="F303" i="9"/>
  <c r="H302" i="9"/>
  <c r="G302" i="9"/>
  <c r="E302" i="9" s="1"/>
  <c r="B302" i="9" s="1"/>
  <c r="F302" i="9"/>
  <c r="H301" i="9"/>
  <c r="G301" i="9"/>
  <c r="F301" i="9"/>
  <c r="E301" i="9"/>
  <c r="B301" i="9" s="1"/>
  <c r="H300" i="9"/>
  <c r="E300" i="9" s="1"/>
  <c r="G300" i="9"/>
  <c r="F300" i="9"/>
  <c r="H299" i="9"/>
  <c r="G299" i="9"/>
  <c r="F299" i="9"/>
  <c r="H298" i="9"/>
  <c r="G298" i="9"/>
  <c r="E298" i="9" s="1"/>
  <c r="B298" i="9" s="1"/>
  <c r="F298" i="9"/>
  <c r="H297" i="9"/>
  <c r="G297" i="9"/>
  <c r="E297" i="9" s="1"/>
  <c r="B297" i="9" s="1"/>
  <c r="F297" i="9"/>
  <c r="H296" i="9"/>
  <c r="G296" i="9"/>
  <c r="F296" i="9"/>
  <c r="E296" i="9"/>
  <c r="H295" i="9"/>
  <c r="G295" i="9"/>
  <c r="F295" i="9"/>
  <c r="H294" i="9"/>
  <c r="G294" i="9"/>
  <c r="F294" i="9"/>
  <c r="H293" i="9"/>
  <c r="G293" i="9"/>
  <c r="F293" i="9"/>
  <c r="H292" i="9"/>
  <c r="G292" i="9"/>
  <c r="F292" i="9"/>
  <c r="H291" i="9"/>
  <c r="G291" i="9"/>
  <c r="E291" i="9" s="1"/>
  <c r="B291" i="9" s="1"/>
  <c r="F291" i="9"/>
  <c r="F290" i="9"/>
  <c r="F289" i="9"/>
  <c r="H288" i="9"/>
  <c r="G288" i="9"/>
  <c r="E288" i="9" s="1"/>
  <c r="B288" i="9" s="1"/>
  <c r="F288" i="9"/>
  <c r="H287" i="9"/>
  <c r="G287" i="9"/>
  <c r="F287" i="9"/>
  <c r="H286" i="9"/>
  <c r="G286" i="9"/>
  <c r="E286" i="9" s="1"/>
  <c r="B286" i="9" s="1"/>
  <c r="F286" i="9"/>
  <c r="H285" i="9"/>
  <c r="G285" i="9"/>
  <c r="E285" i="9" s="1"/>
  <c r="B285" i="9" s="1"/>
  <c r="F285" i="9"/>
  <c r="F284" i="9"/>
  <c r="H283" i="9"/>
  <c r="E283" i="9" s="1"/>
  <c r="B283" i="9" s="1"/>
  <c r="G283" i="9"/>
  <c r="F283" i="9"/>
  <c r="H282" i="9"/>
  <c r="G282" i="9"/>
  <c r="E282" i="9" s="1"/>
  <c r="B282" i="9" s="1"/>
  <c r="F282" i="9"/>
  <c r="H281" i="9"/>
  <c r="G281" i="9"/>
  <c r="E281" i="9" s="1"/>
  <c r="B281" i="9" s="1"/>
  <c r="F281" i="9"/>
  <c r="F280" i="9"/>
  <c r="F279" i="9"/>
  <c r="F278" i="9"/>
  <c r="F276" i="9"/>
  <c r="L275" i="9"/>
  <c r="F275" i="9" s="1"/>
  <c r="H275" i="9"/>
  <c r="F274" i="9"/>
  <c r="I273" i="9"/>
  <c r="H273" i="9"/>
  <c r="E273" i="9" s="1"/>
  <c r="B273" i="9" s="1"/>
  <c r="F273" i="9"/>
  <c r="E272" i="9"/>
  <c r="M271" i="9"/>
  <c r="L271" i="9"/>
  <c r="F271" i="9" s="1"/>
  <c r="E271" i="9"/>
  <c r="M270" i="9"/>
  <c r="L270" i="9"/>
  <c r="F270" i="9"/>
  <c r="B270" i="9" s="1"/>
  <c r="E270" i="9"/>
  <c r="M269" i="9"/>
  <c r="L269" i="9"/>
  <c r="F269" i="9" s="1"/>
  <c r="E269" i="9"/>
  <c r="M268" i="9"/>
  <c r="F268" i="9" s="1"/>
  <c r="L268" i="9"/>
  <c r="E268" i="9"/>
  <c r="B268" i="9"/>
  <c r="M267" i="9"/>
  <c r="L267" i="9"/>
  <c r="F267" i="9" s="1"/>
  <c r="E267" i="9"/>
  <c r="B267" i="9" s="1"/>
  <c r="M266" i="9"/>
  <c r="L266" i="9"/>
  <c r="F266" i="9"/>
  <c r="B266" i="9" s="1"/>
  <c r="E266" i="9"/>
  <c r="M265" i="9"/>
  <c r="L265" i="9"/>
  <c r="F265" i="9" s="1"/>
  <c r="E265" i="9"/>
  <c r="B265" i="9" s="1"/>
  <c r="M264" i="9"/>
  <c r="F264" i="9" s="1"/>
  <c r="B264" i="9" s="1"/>
  <c r="L264" i="9"/>
  <c r="E264" i="9"/>
  <c r="M263" i="9"/>
  <c r="L263" i="9"/>
  <c r="F263" i="9" s="1"/>
  <c r="E263" i="9"/>
  <c r="B263" i="9" s="1"/>
  <c r="M262" i="9"/>
  <c r="L262" i="9"/>
  <c r="F262" i="9"/>
  <c r="B262" i="9" s="1"/>
  <c r="E262" i="9"/>
  <c r="M261" i="9"/>
  <c r="L261" i="9"/>
  <c r="F261" i="9" s="1"/>
  <c r="E261" i="9"/>
  <c r="M260" i="9"/>
  <c r="F260" i="9" s="1"/>
  <c r="B260" i="9" s="1"/>
  <c r="L260" i="9"/>
  <c r="E260" i="9"/>
  <c r="M259" i="9"/>
  <c r="L259" i="9"/>
  <c r="F259" i="9" s="1"/>
  <c r="E259" i="9"/>
  <c r="B259" i="9" s="1"/>
  <c r="M258" i="9"/>
  <c r="L258" i="9"/>
  <c r="F258" i="9"/>
  <c r="B258" i="9" s="1"/>
  <c r="E258" i="9"/>
  <c r="M257" i="9"/>
  <c r="L257" i="9"/>
  <c r="F257" i="9" s="1"/>
  <c r="E257" i="9"/>
  <c r="B257" i="9" s="1"/>
  <c r="M256" i="9"/>
  <c r="F256" i="9" s="1"/>
  <c r="B256" i="9" s="1"/>
  <c r="L256" i="9"/>
  <c r="E256" i="9"/>
  <c r="M255" i="9"/>
  <c r="L255" i="9"/>
  <c r="F255" i="9" s="1"/>
  <c r="E255" i="9"/>
  <c r="B255" i="9" s="1"/>
  <c r="M254" i="9"/>
  <c r="L254" i="9"/>
  <c r="F254" i="9"/>
  <c r="B254" i="9" s="1"/>
  <c r="E254" i="9"/>
  <c r="M253" i="9"/>
  <c r="L253" i="9"/>
  <c r="F253" i="9" s="1"/>
  <c r="E253" i="9"/>
  <c r="M252" i="9"/>
  <c r="F252" i="9" s="1"/>
  <c r="B252" i="9" s="1"/>
  <c r="L252" i="9"/>
  <c r="E252" i="9"/>
  <c r="M251" i="9"/>
  <c r="L251" i="9"/>
  <c r="F251" i="9" s="1"/>
  <c r="E251" i="9"/>
  <c r="B251" i="9" s="1"/>
  <c r="M250" i="9"/>
  <c r="L250" i="9"/>
  <c r="F250" i="9"/>
  <c r="B250" i="9" s="1"/>
  <c r="E250" i="9"/>
  <c r="M249" i="9"/>
  <c r="L249" i="9"/>
  <c r="F249" i="9" s="1"/>
  <c r="E249" i="9"/>
  <c r="B249" i="9" s="1"/>
  <c r="M248" i="9"/>
  <c r="F248" i="9" s="1"/>
  <c r="B248" i="9" s="1"/>
  <c r="L248" i="9"/>
  <c r="E248" i="9"/>
  <c r="M247" i="9"/>
  <c r="L247" i="9"/>
  <c r="F247" i="9" s="1"/>
  <c r="E247" i="9"/>
  <c r="B247" i="9" s="1"/>
  <c r="M246" i="9"/>
  <c r="L246" i="9"/>
  <c r="F246" i="9"/>
  <c r="B246" i="9" s="1"/>
  <c r="E246" i="9"/>
  <c r="M245" i="9"/>
  <c r="L245" i="9"/>
  <c r="F245" i="9" s="1"/>
  <c r="E245" i="9"/>
  <c r="M244" i="9"/>
  <c r="F244" i="9" s="1"/>
  <c r="B244" i="9" s="1"/>
  <c r="L244" i="9"/>
  <c r="E244" i="9"/>
  <c r="M243" i="9"/>
  <c r="L243" i="9"/>
  <c r="F243" i="9" s="1"/>
  <c r="E243" i="9"/>
  <c r="B243" i="9" s="1"/>
  <c r="M242" i="9"/>
  <c r="L242" i="9"/>
  <c r="F242" i="9"/>
  <c r="B242" i="9" s="1"/>
  <c r="E242" i="9"/>
  <c r="M241" i="9"/>
  <c r="L241" i="9"/>
  <c r="F241" i="9" s="1"/>
  <c r="E241" i="9"/>
  <c r="B241" i="9" s="1"/>
  <c r="M240" i="9"/>
  <c r="F240" i="9" s="1"/>
  <c r="B240" i="9" s="1"/>
  <c r="L240" i="9"/>
  <c r="E240" i="9"/>
  <c r="M239" i="9"/>
  <c r="L239" i="9"/>
  <c r="F239" i="9" s="1"/>
  <c r="E239" i="9"/>
  <c r="B239" i="9" s="1"/>
  <c r="M238" i="9"/>
  <c r="L238" i="9"/>
  <c r="F238" i="9"/>
  <c r="B238" i="9" s="1"/>
  <c r="E238" i="9"/>
  <c r="M237" i="9"/>
  <c r="L237" i="9"/>
  <c r="F237" i="9" s="1"/>
  <c r="E237" i="9"/>
  <c r="M236" i="9"/>
  <c r="F236" i="9" s="1"/>
  <c r="B236" i="9" s="1"/>
  <c r="L236" i="9"/>
  <c r="E236" i="9"/>
  <c r="M235" i="9"/>
  <c r="L235" i="9"/>
  <c r="F235" i="9" s="1"/>
  <c r="E235" i="9"/>
  <c r="B235" i="9" s="1"/>
  <c r="M234" i="9"/>
  <c r="L234" i="9"/>
  <c r="F234" i="9"/>
  <c r="B234" i="9" s="1"/>
  <c r="E234" i="9"/>
  <c r="M233" i="9"/>
  <c r="L233" i="9"/>
  <c r="F233" i="9" s="1"/>
  <c r="E233" i="9"/>
  <c r="B233" i="9" s="1"/>
  <c r="M232" i="9"/>
  <c r="F232" i="9" s="1"/>
  <c r="B232" i="9" s="1"/>
  <c r="L232" i="9"/>
  <c r="E232" i="9"/>
  <c r="M231" i="9"/>
  <c r="L231" i="9"/>
  <c r="F231" i="9" s="1"/>
  <c r="E231" i="9"/>
  <c r="B231" i="9" s="1"/>
  <c r="M230" i="9"/>
  <c r="L230" i="9"/>
  <c r="F230" i="9"/>
  <c r="B230" i="9" s="1"/>
  <c r="E230" i="9"/>
  <c r="M229" i="9"/>
  <c r="L229" i="9"/>
  <c r="F229" i="9" s="1"/>
  <c r="E229" i="9"/>
  <c r="M228" i="9"/>
  <c r="F228" i="9" s="1"/>
  <c r="B228" i="9" s="1"/>
  <c r="L228" i="9"/>
  <c r="E228" i="9"/>
  <c r="M227" i="9"/>
  <c r="L227" i="9"/>
  <c r="F227" i="9" s="1"/>
  <c r="E227" i="9"/>
  <c r="B227" i="9" s="1"/>
  <c r="M226" i="9"/>
  <c r="L226" i="9"/>
  <c r="F226" i="9"/>
  <c r="B226" i="9" s="1"/>
  <c r="E226" i="9"/>
  <c r="M225" i="9"/>
  <c r="L225" i="9"/>
  <c r="F225" i="9" s="1"/>
  <c r="E225" i="9"/>
  <c r="M224" i="9"/>
  <c r="F224" i="9" s="1"/>
  <c r="B224" i="9" s="1"/>
  <c r="L224" i="9"/>
  <c r="E224" i="9"/>
  <c r="M223" i="9"/>
  <c r="L223" i="9"/>
  <c r="F223" i="9" s="1"/>
  <c r="E223" i="9"/>
  <c r="B223" i="9" s="1"/>
  <c r="M222" i="9"/>
  <c r="L222" i="9"/>
  <c r="F222" i="9"/>
  <c r="B222" i="9" s="1"/>
  <c r="E222" i="9"/>
  <c r="M221" i="9"/>
  <c r="L221" i="9"/>
  <c r="F221" i="9" s="1"/>
  <c r="E221" i="9"/>
  <c r="M220" i="9"/>
  <c r="F220" i="9" s="1"/>
  <c r="B220" i="9" s="1"/>
  <c r="L220" i="9"/>
  <c r="E220" i="9"/>
  <c r="M219" i="9"/>
  <c r="L219" i="9"/>
  <c r="F219" i="9" s="1"/>
  <c r="E219" i="9"/>
  <c r="B219" i="9" s="1"/>
  <c r="M218" i="9"/>
  <c r="L218" i="9"/>
  <c r="F218" i="9"/>
  <c r="B218" i="9" s="1"/>
  <c r="E218" i="9"/>
  <c r="M217" i="9"/>
  <c r="L217" i="9"/>
  <c r="E217" i="9"/>
  <c r="M216" i="9"/>
  <c r="F216" i="9" s="1"/>
  <c r="B216" i="9" s="1"/>
  <c r="L216" i="9"/>
  <c r="E216" i="9"/>
  <c r="M215" i="9"/>
  <c r="L215" i="9"/>
  <c r="F215" i="9" s="1"/>
  <c r="E215" i="9"/>
  <c r="B215" i="9" s="1"/>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F143" i="9"/>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G128" i="9"/>
  <c r="F128" i="9"/>
  <c r="B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E59" i="9" s="1"/>
  <c r="B59" i="9" s="1"/>
  <c r="G59" i="9"/>
  <c r="F59" i="9"/>
  <c r="H58" i="9"/>
  <c r="G58" i="9"/>
  <c r="E58" i="9" s="1"/>
  <c r="B58" i="9" s="1"/>
  <c r="F58" i="9"/>
  <c r="H57" i="9"/>
  <c r="G57" i="9"/>
  <c r="E57" i="9" s="1"/>
  <c r="B57" i="9" s="1"/>
  <c r="F57" i="9"/>
  <c r="H56" i="9"/>
  <c r="G56" i="9"/>
  <c r="F56" i="9"/>
  <c r="E56" i="9"/>
  <c r="B56" i="9" s="1"/>
  <c r="H55" i="9"/>
  <c r="E55" i="9" s="1"/>
  <c r="B55" i="9" s="1"/>
  <c r="G55" i="9"/>
  <c r="F55" i="9"/>
  <c r="H54" i="9"/>
  <c r="G54" i="9"/>
  <c r="E54" i="9" s="1"/>
  <c r="B54" i="9" s="1"/>
  <c r="F54" i="9"/>
  <c r="H53" i="9"/>
  <c r="G53" i="9"/>
  <c r="E53" i="9" s="1"/>
  <c r="B53" i="9" s="1"/>
  <c r="F53" i="9"/>
  <c r="H52" i="9"/>
  <c r="G52" i="9"/>
  <c r="F52" i="9"/>
  <c r="E52" i="9"/>
  <c r="B52" i="9" s="1"/>
  <c r="H51" i="9"/>
  <c r="E51" i="9" s="1"/>
  <c r="B51" i="9" s="1"/>
  <c r="G51" i="9"/>
  <c r="F51" i="9"/>
  <c r="H50" i="9"/>
  <c r="G50" i="9"/>
  <c r="E50" i="9" s="1"/>
  <c r="B50" i="9" s="1"/>
  <c r="F50" i="9"/>
  <c r="H49" i="9"/>
  <c r="G49" i="9"/>
  <c r="E49" i="9" s="1"/>
  <c r="B49" i="9" s="1"/>
  <c r="F49" i="9"/>
  <c r="H48" i="9"/>
  <c r="G48" i="9"/>
  <c r="F48" i="9"/>
  <c r="E48" i="9"/>
  <c r="B48" i="9" s="1"/>
  <c r="H47" i="9"/>
  <c r="E47" i="9" s="1"/>
  <c r="B47" i="9" s="1"/>
  <c r="G47" i="9"/>
  <c r="F47" i="9"/>
  <c r="H46" i="9"/>
  <c r="G46" i="9"/>
  <c r="E46" i="9" s="1"/>
  <c r="B46" i="9" s="1"/>
  <c r="F46" i="9"/>
  <c r="H45" i="9"/>
  <c r="G45" i="9"/>
  <c r="E45" i="9" s="1"/>
  <c r="B45" i="9" s="1"/>
  <c r="F45" i="9"/>
  <c r="H44" i="9"/>
  <c r="G44" i="9"/>
  <c r="F44" i="9"/>
  <c r="E44" i="9"/>
  <c r="B44" i="9" s="1"/>
  <c r="H43" i="9"/>
  <c r="E43" i="9" s="1"/>
  <c r="B43" i="9" s="1"/>
  <c r="G43" i="9"/>
  <c r="F43" i="9"/>
  <c r="H42" i="9"/>
  <c r="G42" i="9"/>
  <c r="E42" i="9" s="1"/>
  <c r="B42" i="9" s="1"/>
  <c r="F42" i="9"/>
  <c r="H41" i="9"/>
  <c r="G41" i="9"/>
  <c r="E41" i="9" s="1"/>
  <c r="B41" i="9" s="1"/>
  <c r="F41" i="9"/>
  <c r="H40" i="9"/>
  <c r="G40" i="9"/>
  <c r="E40" i="9" s="1"/>
  <c r="B40" i="9" s="1"/>
  <c r="F40" i="9"/>
  <c r="H39" i="9"/>
  <c r="E39" i="9" s="1"/>
  <c r="B39" i="9" s="1"/>
  <c r="G39" i="9"/>
  <c r="F39" i="9"/>
  <c r="H38" i="9"/>
  <c r="G38" i="9"/>
  <c r="E38" i="9" s="1"/>
  <c r="B38" i="9" s="1"/>
  <c r="F38" i="9"/>
  <c r="H37" i="9"/>
  <c r="G37" i="9"/>
  <c r="E37" i="9" s="1"/>
  <c r="B37" i="9" s="1"/>
  <c r="F37" i="9"/>
  <c r="H36" i="9"/>
  <c r="G36" i="9"/>
  <c r="F36" i="9"/>
  <c r="E36" i="9"/>
  <c r="B36" i="9" s="1"/>
  <c r="H35" i="9"/>
  <c r="E35" i="9" s="1"/>
  <c r="B35" i="9" s="1"/>
  <c r="G35" i="9"/>
  <c r="F35" i="9"/>
  <c r="H34" i="9"/>
  <c r="G34" i="9"/>
  <c r="E34" i="9" s="1"/>
  <c r="B34" i="9" s="1"/>
  <c r="F34" i="9"/>
  <c r="H33" i="9"/>
  <c r="G33" i="9"/>
  <c r="E33" i="9" s="1"/>
  <c r="B33" i="9" s="1"/>
  <c r="F33" i="9"/>
  <c r="H32" i="9"/>
  <c r="G32" i="9"/>
  <c r="F32" i="9"/>
  <c r="H31" i="9"/>
  <c r="G31" i="9"/>
  <c r="F31" i="9"/>
  <c r="E31" i="9"/>
  <c r="B31" i="9" s="1"/>
  <c r="H30" i="9"/>
  <c r="G30" i="9"/>
  <c r="E30" i="9" s="1"/>
  <c r="B30" i="9" s="1"/>
  <c r="F30" i="9"/>
  <c r="H29" i="9"/>
  <c r="G29" i="9"/>
  <c r="E29" i="9" s="1"/>
  <c r="B29" i="9" s="1"/>
  <c r="F29" i="9"/>
  <c r="H28" i="9"/>
  <c r="G28" i="9"/>
  <c r="F28" i="9"/>
  <c r="E28" i="9"/>
  <c r="B28" i="9" s="1"/>
  <c r="H27" i="9"/>
  <c r="G27" i="9"/>
  <c r="E27" i="9" s="1"/>
  <c r="B27" i="9" s="1"/>
  <c r="F27" i="9"/>
  <c r="H26" i="9"/>
  <c r="G26" i="9"/>
  <c r="E26" i="9" s="1"/>
  <c r="B26" i="9" s="1"/>
  <c r="F26" i="9"/>
  <c r="H25" i="9"/>
  <c r="G25" i="9"/>
  <c r="E25" i="9" s="1"/>
  <c r="B25" i="9" s="1"/>
  <c r="F25" i="9"/>
  <c r="H24" i="9"/>
  <c r="E24" i="9" s="1"/>
  <c r="B24" i="9" s="1"/>
  <c r="G24" i="9"/>
  <c r="F24" i="9"/>
  <c r="H23" i="9"/>
  <c r="G23" i="9"/>
  <c r="E23" i="9" s="1"/>
  <c r="B23" i="9" s="1"/>
  <c r="F23" i="9"/>
  <c r="H22" i="9"/>
  <c r="G22" i="9"/>
  <c r="E22" i="9" s="1"/>
  <c r="B22" i="9" s="1"/>
  <c r="F22" i="9"/>
  <c r="F21" i="9"/>
  <c r="F4" i="9"/>
  <c r="O3" i="9"/>
  <c r="G275" i="9" s="1"/>
  <c r="E275" i="9" s="1"/>
  <c r="B275" i="9" s="1"/>
  <c r="I3" i="9"/>
  <c r="H3" i="9"/>
  <c r="G3" i="9"/>
  <c r="D101" i="8"/>
  <c r="D95" i="8"/>
  <c r="D90" i="8"/>
  <c r="D85" i="8"/>
  <c r="D80" i="8"/>
  <c r="D75" i="8"/>
  <c r="D70" i="8"/>
  <c r="D65" i="8"/>
  <c r="D60" i="8"/>
  <c r="D55" i="8"/>
  <c r="D49" i="8" s="1"/>
  <c r="D50" i="8"/>
  <c r="D44" i="8"/>
  <c r="D36" i="8"/>
  <c r="D26" i="8"/>
  <c r="D24" i="8" s="1"/>
  <c r="D18" i="8"/>
  <c r="D8" i="8"/>
  <c r="D6" i="8"/>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F6" i="6" s="1"/>
  <c r="D6" i="6"/>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D250" i="5"/>
  <c r="F250" i="5" s="1"/>
  <c r="F249" i="5"/>
  <c r="F248" i="5"/>
  <c r="F247" i="5"/>
  <c r="E246" i="5"/>
  <c r="E245" i="5" s="1"/>
  <c r="D246" i="5"/>
  <c r="F246" i="5" s="1"/>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F198" i="5" s="1"/>
  <c r="F197" i="5"/>
  <c r="F196" i="5"/>
  <c r="F195" i="5"/>
  <c r="F194" i="5"/>
  <c r="F193" i="5"/>
  <c r="F192" i="5"/>
  <c r="F191" i="5"/>
  <c r="E191" i="5"/>
  <c r="D191" i="5"/>
  <c r="E190" i="5"/>
  <c r="H309" i="9" s="1"/>
  <c r="D190" i="5"/>
  <c r="G309" i="9" s="1"/>
  <c r="E309" i="9" s="1"/>
  <c r="B309" i="9" s="1"/>
  <c r="F189" i="5"/>
  <c r="F188" i="5"/>
  <c r="F187" i="5"/>
  <c r="F186" i="5"/>
  <c r="F185" i="5"/>
  <c r="F184" i="5"/>
  <c r="F183" i="5"/>
  <c r="F182" i="5"/>
  <c r="F181" i="5"/>
  <c r="E180" i="5"/>
  <c r="D180" i="5"/>
  <c r="D177" i="5" s="1"/>
  <c r="C1154" i="1" s="1"/>
  <c r="F179" i="5"/>
  <c r="F178" i="5"/>
  <c r="E177" i="5"/>
  <c r="H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D78" i="5" s="1"/>
  <c r="F78" i="5" s="1"/>
  <c r="E78" i="5"/>
  <c r="F77" i="5"/>
  <c r="F76" i="5"/>
  <c r="F75" i="5"/>
  <c r="F74" i="5"/>
  <c r="F73" i="5"/>
  <c r="F72" i="5"/>
  <c r="F71" i="5"/>
  <c r="E70" i="5"/>
  <c r="E69" i="5" s="1"/>
  <c r="D70" i="5"/>
  <c r="F70"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D585" i="4"/>
  <c r="D580" i="4" s="1"/>
  <c r="F580" i="4" s="1"/>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30" i="4" s="1"/>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E459" i="4" s="1"/>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F418" i="4"/>
  <c r="E418" i="4"/>
  <c r="D418" i="4"/>
  <c r="E417" i="4"/>
  <c r="E644" i="4" s="1"/>
  <c r="D417" i="4"/>
  <c r="C412" i="1" s="1"/>
  <c r="G412" i="1" s="1"/>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D363" i="4"/>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E299" i="4" s="1"/>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9" i="4"/>
  <c r="F258" i="4"/>
  <c r="F257" i="4"/>
  <c r="F256" i="4"/>
  <c r="F255" i="4"/>
  <c r="F254" i="4"/>
  <c r="E253" i="4"/>
  <c r="D253" i="4"/>
  <c r="F253"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E215" i="4" s="1"/>
  <c r="D216" i="4"/>
  <c r="F214" i="4"/>
  <c r="F213" i="4"/>
  <c r="F212" i="4"/>
  <c r="F211" i="4"/>
  <c r="F210" i="4"/>
  <c r="E210" i="4"/>
  <c r="D210" i="4"/>
  <c r="F209" i="4"/>
  <c r="F208" i="4"/>
  <c r="F207" i="4"/>
  <c r="F206" i="4"/>
  <c r="F205" i="4"/>
  <c r="F204" i="4"/>
  <c r="F203" i="4"/>
  <c r="E202" i="4"/>
  <c r="D202" i="4"/>
  <c r="F202" i="4" s="1"/>
  <c r="F201" i="4"/>
  <c r="F200" i="4"/>
  <c r="F199" i="4"/>
  <c r="F198" i="4"/>
  <c r="F197" i="4"/>
  <c r="E197" i="4"/>
  <c r="D197" i="4"/>
  <c r="D196" i="4" s="1"/>
  <c r="F196" i="4" s="1"/>
  <c r="E196"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F164" i="4"/>
  <c r="E164" i="4"/>
  <c r="E163" i="4" s="1"/>
  <c r="D164" i="4"/>
  <c r="D163" i="4"/>
  <c r="F162" i="4"/>
  <c r="F161" i="4"/>
  <c r="F160" i="4"/>
  <c r="F159" i="4"/>
  <c r="E159" i="4"/>
  <c r="D159" i="4"/>
  <c r="F158" i="4"/>
  <c r="F157" i="4"/>
  <c r="F156" i="4"/>
  <c r="F155" i="4"/>
  <c r="F154" i="4"/>
  <c r="F153" i="4"/>
  <c r="E153" i="4"/>
  <c r="D153" i="4"/>
  <c r="E152" i="4"/>
  <c r="F152" i="4" s="1"/>
  <c r="D152" i="4"/>
  <c r="F150" i="4"/>
  <c r="F149" i="4"/>
  <c r="F148" i="4"/>
  <c r="F147" i="4"/>
  <c r="F146" i="4"/>
  <c r="F145" i="4"/>
  <c r="F144" i="4"/>
  <c r="F143" i="4"/>
  <c r="F142" i="4"/>
  <c r="F141" i="4"/>
  <c r="E140" i="4"/>
  <c r="D140" i="4"/>
  <c r="D139" i="4" s="1"/>
  <c r="F139" i="4" s="1"/>
  <c r="E139" i="4"/>
  <c r="F138" i="4"/>
  <c r="F137" i="4"/>
  <c r="F136" i="4"/>
  <c r="F135" i="4"/>
  <c r="E134" i="4"/>
  <c r="D134" i="4"/>
  <c r="F134" i="4" s="1"/>
  <c r="E133" i="4"/>
  <c r="F132" i="4"/>
  <c r="F131" i="4"/>
  <c r="F130" i="4"/>
  <c r="F129" i="4"/>
  <c r="E128" i="4"/>
  <c r="D128" i="4"/>
  <c r="F128" i="4" s="1"/>
  <c r="F127" i="4"/>
  <c r="F126" i="4"/>
  <c r="E125" i="4"/>
  <c r="E124" i="4" s="1"/>
  <c r="D125" i="4"/>
  <c r="F125" i="4" s="1"/>
  <c r="D124" i="4"/>
  <c r="F124" i="4" s="1"/>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E50" i="4" s="1"/>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I36" i="3"/>
  <c r="G36" i="3"/>
  <c r="B36" i="3"/>
  <c r="G35" i="3"/>
  <c r="B35" i="3"/>
  <c r="G34" i="3"/>
  <c r="B34" i="3"/>
  <c r="I33" i="3"/>
  <c r="G33" i="3"/>
  <c r="B33" i="3"/>
  <c r="I32" i="3"/>
  <c r="H32" i="3"/>
  <c r="G32" i="3"/>
  <c r="B32" i="3"/>
  <c r="I31" i="3"/>
  <c r="H31" i="3"/>
  <c r="G31" i="3"/>
  <c r="B31" i="3"/>
  <c r="I30" i="3"/>
  <c r="H30" i="3"/>
  <c r="G30" i="3"/>
  <c r="B30" i="3"/>
  <c r="H29" i="3"/>
  <c r="G29" i="3"/>
  <c r="B29" i="3"/>
  <c r="I28" i="3"/>
  <c r="G28" i="3"/>
  <c r="B28" i="3"/>
  <c r="I27" i="3"/>
  <c r="H27" i="3"/>
  <c r="G27" i="3"/>
  <c r="B27" i="3"/>
  <c r="I26" i="3"/>
  <c r="H26" i="3"/>
  <c r="G26" i="3"/>
  <c r="B26" i="3"/>
  <c r="I25" i="3"/>
  <c r="G25" i="3"/>
  <c r="B25" i="3"/>
  <c r="I24" i="3"/>
  <c r="H24" i="3"/>
  <c r="G24" i="3"/>
  <c r="B24" i="3"/>
  <c r="G23" i="3"/>
  <c r="B23" i="3"/>
  <c r="G22" i="3"/>
  <c r="B22" i="3"/>
  <c r="G21" i="3"/>
  <c r="B21" i="3"/>
  <c r="I20" i="3"/>
  <c r="G20" i="3"/>
  <c r="B20" i="3"/>
  <c r="G19" i="3"/>
  <c r="B19" i="3"/>
  <c r="G18" i="3"/>
  <c r="B18" i="3"/>
  <c r="G17" i="3"/>
  <c r="B17" i="3"/>
  <c r="G16" i="3"/>
  <c r="B16" i="3"/>
  <c r="H10" i="3" a="1"/>
  <c r="H10" i="3" s="1"/>
  <c r="L3" i="9" s="1"/>
  <c r="H1580" i="1"/>
  <c r="C1580" i="1"/>
  <c r="G1580" i="1" s="1"/>
  <c r="H1579" i="1"/>
  <c r="G1579" i="1"/>
  <c r="C1579" i="1"/>
  <c r="C1578" i="1"/>
  <c r="C1577" i="1"/>
  <c r="H1577" i="1" s="1"/>
  <c r="H1576" i="1"/>
  <c r="C1576" i="1"/>
  <c r="G1576" i="1" s="1"/>
  <c r="H1575" i="1"/>
  <c r="G1575" i="1"/>
  <c r="C1575" i="1"/>
  <c r="C1574" i="1"/>
  <c r="C1573" i="1"/>
  <c r="H1573" i="1" s="1"/>
  <c r="H1572" i="1"/>
  <c r="C1572" i="1"/>
  <c r="G1572" i="1" s="1"/>
  <c r="H1571" i="1"/>
  <c r="G1571" i="1"/>
  <c r="C1571" i="1"/>
  <c r="C1570" i="1"/>
  <c r="C1569" i="1"/>
  <c r="H1569" i="1" s="1"/>
  <c r="H1568" i="1"/>
  <c r="C1568" i="1"/>
  <c r="G1568" i="1" s="1"/>
  <c r="H1567" i="1"/>
  <c r="G1567" i="1"/>
  <c r="C1567" i="1"/>
  <c r="C1566" i="1"/>
  <c r="C1565" i="1"/>
  <c r="H1565" i="1" s="1"/>
  <c r="H1564" i="1"/>
  <c r="C1564" i="1"/>
  <c r="G1564" i="1" s="1"/>
  <c r="H1563" i="1"/>
  <c r="G1563" i="1"/>
  <c r="C1563" i="1"/>
  <c r="C1562" i="1"/>
  <c r="C1561" i="1"/>
  <c r="H1561" i="1" s="1"/>
  <c r="H1560" i="1"/>
  <c r="C1560" i="1"/>
  <c r="G1560" i="1" s="1"/>
  <c r="H1559" i="1"/>
  <c r="G1559" i="1"/>
  <c r="C1559" i="1"/>
  <c r="C1558" i="1"/>
  <c r="C1557" i="1"/>
  <c r="H1557" i="1" s="1"/>
  <c r="H1556" i="1"/>
  <c r="C1556" i="1"/>
  <c r="G1556" i="1" s="1"/>
  <c r="H1555" i="1"/>
  <c r="G1555" i="1"/>
  <c r="C1555" i="1"/>
  <c r="C1554" i="1"/>
  <c r="C1553" i="1"/>
  <c r="H1553" i="1" s="1"/>
  <c r="H1552" i="1"/>
  <c r="C1552" i="1"/>
  <c r="G1552" i="1" s="1"/>
  <c r="H1551" i="1"/>
  <c r="G1551" i="1"/>
  <c r="C1551" i="1"/>
  <c r="C1550" i="1"/>
  <c r="C1549" i="1"/>
  <c r="H1549" i="1" s="1"/>
  <c r="H1548" i="1"/>
  <c r="C1548" i="1"/>
  <c r="G1548" i="1" s="1"/>
  <c r="H1547" i="1"/>
  <c r="G1547" i="1"/>
  <c r="C1547" i="1"/>
  <c r="C1546" i="1"/>
  <c r="C1545" i="1"/>
  <c r="H1545" i="1" s="1"/>
  <c r="H1544" i="1"/>
  <c r="C1544" i="1"/>
  <c r="G1544" i="1" s="1"/>
  <c r="H1543" i="1"/>
  <c r="G1543" i="1"/>
  <c r="C1543" i="1"/>
  <c r="C1542" i="1"/>
  <c r="C1541" i="1"/>
  <c r="H1541" i="1" s="1"/>
  <c r="H1540" i="1"/>
  <c r="C1540" i="1"/>
  <c r="G1540" i="1" s="1"/>
  <c r="H1539" i="1"/>
  <c r="G1539" i="1"/>
  <c r="C1539" i="1"/>
  <c r="C1538" i="1"/>
  <c r="C1537" i="1"/>
  <c r="H1537" i="1" s="1"/>
  <c r="H1536" i="1"/>
  <c r="C1536" i="1"/>
  <c r="G1536" i="1" s="1"/>
  <c r="H1535" i="1"/>
  <c r="G1535" i="1"/>
  <c r="C1535" i="1"/>
  <c r="C1534" i="1"/>
  <c r="C1533" i="1"/>
  <c r="H1533" i="1" s="1"/>
  <c r="H1532" i="1"/>
  <c r="C1532" i="1"/>
  <c r="G1532" i="1" s="1"/>
  <c r="H1531" i="1"/>
  <c r="G1531" i="1"/>
  <c r="C1531" i="1"/>
  <c r="C1530" i="1"/>
  <c r="C1529" i="1"/>
  <c r="H1529" i="1" s="1"/>
  <c r="H1528" i="1"/>
  <c r="C1528" i="1"/>
  <c r="G1528" i="1" s="1"/>
  <c r="H1527" i="1"/>
  <c r="G1527" i="1"/>
  <c r="C1527" i="1"/>
  <c r="C1526" i="1"/>
  <c r="C1525" i="1"/>
  <c r="H1525" i="1" s="1"/>
  <c r="H1524" i="1"/>
  <c r="C1524" i="1"/>
  <c r="G1524" i="1" s="1"/>
  <c r="H1523" i="1"/>
  <c r="G1523" i="1"/>
  <c r="C1523" i="1"/>
  <c r="C1522" i="1"/>
  <c r="C1521" i="1"/>
  <c r="H1521" i="1" s="1"/>
  <c r="H1520" i="1"/>
  <c r="C1520" i="1"/>
  <c r="G1520" i="1" s="1"/>
  <c r="H1519" i="1"/>
  <c r="G1519" i="1"/>
  <c r="C1519" i="1"/>
  <c r="H1516" i="1"/>
  <c r="C1516" i="1"/>
  <c r="G1516" i="1" s="1"/>
  <c r="H1515" i="1"/>
  <c r="G1515" i="1"/>
  <c r="C1515" i="1"/>
  <c r="C1514" i="1"/>
  <c r="C1513" i="1"/>
  <c r="H1513" i="1" s="1"/>
  <c r="H1512" i="1"/>
  <c r="C1512" i="1"/>
  <c r="G1512" i="1" s="1"/>
  <c r="H1511" i="1"/>
  <c r="G1511" i="1"/>
  <c r="C1511" i="1"/>
  <c r="C1510" i="1"/>
  <c r="C1509" i="1"/>
  <c r="H1509" i="1" s="1"/>
  <c r="H1508" i="1"/>
  <c r="C1508" i="1"/>
  <c r="G1508" i="1" s="1"/>
  <c r="H1507" i="1"/>
  <c r="G1507" i="1"/>
  <c r="C1507" i="1"/>
  <c r="C1506" i="1"/>
  <c r="C1505" i="1"/>
  <c r="H1505" i="1" s="1"/>
  <c r="H1504" i="1"/>
  <c r="C1504" i="1"/>
  <c r="G1504" i="1" s="1"/>
  <c r="H1503" i="1"/>
  <c r="G1503" i="1"/>
  <c r="C1503" i="1"/>
  <c r="C1502" i="1"/>
  <c r="C1501" i="1"/>
  <c r="H1501" i="1" s="1"/>
  <c r="H1500" i="1"/>
  <c r="C1500" i="1"/>
  <c r="G1500" i="1" s="1"/>
  <c r="H1499" i="1"/>
  <c r="G1499" i="1"/>
  <c r="C1499" i="1"/>
  <c r="C1498" i="1"/>
  <c r="C1497" i="1"/>
  <c r="H1497" i="1" s="1"/>
  <c r="H1496" i="1"/>
  <c r="C1496" i="1"/>
  <c r="G1496" i="1" s="1"/>
  <c r="H1495" i="1"/>
  <c r="G1495" i="1"/>
  <c r="C1495" i="1"/>
  <c r="C1494" i="1"/>
  <c r="C1493" i="1"/>
  <c r="H1493" i="1" s="1"/>
  <c r="H1492" i="1"/>
  <c r="C1492" i="1"/>
  <c r="G1492" i="1" s="1"/>
  <c r="H1491" i="1"/>
  <c r="G1491" i="1"/>
  <c r="C1491" i="1"/>
  <c r="C1490" i="1"/>
  <c r="C1489" i="1"/>
  <c r="H1489" i="1" s="1"/>
  <c r="H1488" i="1"/>
  <c r="C1488" i="1"/>
  <c r="G1488" i="1" s="1"/>
  <c r="H1487" i="1"/>
  <c r="G1487" i="1"/>
  <c r="C1487" i="1"/>
  <c r="C1486" i="1"/>
  <c r="C1485" i="1"/>
  <c r="H1485" i="1" s="1"/>
  <c r="H1484" i="1"/>
  <c r="C1484" i="1"/>
  <c r="G1484" i="1" s="1"/>
  <c r="H1483" i="1"/>
  <c r="G1483" i="1"/>
  <c r="C1483" i="1"/>
  <c r="C1482" i="1"/>
  <c r="C1481" i="1"/>
  <c r="H1481" i="1" s="1"/>
  <c r="H1480" i="1"/>
  <c r="C1480" i="1"/>
  <c r="G1480" i="1" s="1"/>
  <c r="D1479" i="1"/>
  <c r="C1479" i="1"/>
  <c r="H1478" i="1"/>
  <c r="G1478" i="1"/>
  <c r="I1478" i="1" s="1"/>
  <c r="D1478" i="1"/>
  <c r="C1478" i="1"/>
  <c r="J1478" i="1" s="1"/>
  <c r="D1477" i="1"/>
  <c r="C1477" i="1"/>
  <c r="H1476" i="1"/>
  <c r="G1476" i="1"/>
  <c r="I1476" i="1" s="1"/>
  <c r="D1476" i="1"/>
  <c r="C1476" i="1"/>
  <c r="J1476" i="1" s="1"/>
  <c r="H1475" i="1"/>
  <c r="G1475" i="1"/>
  <c r="D1475" i="1"/>
  <c r="C1475" i="1"/>
  <c r="D1474" i="1"/>
  <c r="C1474" i="1"/>
  <c r="J1474" i="1" s="1"/>
  <c r="H1473" i="1"/>
  <c r="G1473" i="1"/>
  <c r="D1473" i="1"/>
  <c r="C1473" i="1"/>
  <c r="J1473" i="1" s="1"/>
  <c r="D1472" i="1"/>
  <c r="C1472" i="1"/>
  <c r="J1472" i="1" s="1"/>
  <c r="H1471" i="1"/>
  <c r="G1471" i="1"/>
  <c r="D1471" i="1"/>
  <c r="C1471" i="1"/>
  <c r="J1471" i="1" s="1"/>
  <c r="H1470" i="1"/>
  <c r="G1470" i="1"/>
  <c r="D1470" i="1"/>
  <c r="C1470" i="1"/>
  <c r="H1469" i="1"/>
  <c r="G1469" i="1"/>
  <c r="D1469" i="1"/>
  <c r="C1469" i="1"/>
  <c r="D1468" i="1"/>
  <c r="C1468" i="1"/>
  <c r="J1468" i="1" s="1"/>
  <c r="H1467" i="1"/>
  <c r="G1467" i="1"/>
  <c r="D1467" i="1"/>
  <c r="C1467" i="1"/>
  <c r="J1467" i="1" s="1"/>
  <c r="D1466" i="1"/>
  <c r="C1466" i="1"/>
  <c r="J1466" i="1" s="1"/>
  <c r="H1465" i="1"/>
  <c r="G1465" i="1"/>
  <c r="D1465" i="1"/>
  <c r="C1465" i="1"/>
  <c r="J1465" i="1" s="1"/>
  <c r="D1464" i="1"/>
  <c r="C1464" i="1"/>
  <c r="J1464" i="1" s="1"/>
  <c r="H1463" i="1"/>
  <c r="G1463" i="1"/>
  <c r="D1463" i="1"/>
  <c r="C1463" i="1"/>
  <c r="J1463" i="1" s="1"/>
  <c r="D1462" i="1"/>
  <c r="C1462" i="1"/>
  <c r="J1462" i="1" s="1"/>
  <c r="D1461" i="1"/>
  <c r="C1461" i="1"/>
  <c r="H1460" i="1"/>
  <c r="G1460" i="1"/>
  <c r="I1460" i="1" s="1"/>
  <c r="D1460" i="1"/>
  <c r="C1460" i="1"/>
  <c r="J1460" i="1" s="1"/>
  <c r="D1459" i="1"/>
  <c r="C1459" i="1"/>
  <c r="J1459" i="1" s="1"/>
  <c r="H1458" i="1"/>
  <c r="G1458" i="1"/>
  <c r="I1458" i="1" s="1"/>
  <c r="D1458" i="1"/>
  <c r="C1458" i="1"/>
  <c r="J1458" i="1" s="1"/>
  <c r="D1457" i="1"/>
  <c r="C1457" i="1"/>
  <c r="J1457" i="1" s="1"/>
  <c r="H1456" i="1"/>
  <c r="G1456" i="1"/>
  <c r="I1456" i="1" s="1"/>
  <c r="D1456" i="1"/>
  <c r="C1456" i="1"/>
  <c r="J1456" i="1" s="1"/>
  <c r="D1455" i="1"/>
  <c r="C1455" i="1"/>
  <c r="J1455" i="1" s="1"/>
  <c r="D1454" i="1"/>
  <c r="C1454" i="1"/>
  <c r="D1453" i="1"/>
  <c r="C1453" i="1"/>
  <c r="H1452" i="1"/>
  <c r="G1452" i="1"/>
  <c r="I1452" i="1" s="1"/>
  <c r="D1452" i="1"/>
  <c r="C1452" i="1"/>
  <c r="J1452" i="1" s="1"/>
  <c r="D1451" i="1"/>
  <c r="C1451" i="1"/>
  <c r="J1451" i="1" s="1"/>
  <c r="H1450" i="1"/>
  <c r="G1450" i="1"/>
  <c r="I1450" i="1" s="1"/>
  <c r="D1450" i="1"/>
  <c r="C1450" i="1"/>
  <c r="J1450" i="1" s="1"/>
  <c r="D1449" i="1"/>
  <c r="C1449" i="1"/>
  <c r="J1449" i="1" s="1"/>
  <c r="H1448" i="1"/>
  <c r="G1448" i="1"/>
  <c r="I1448" i="1" s="1"/>
  <c r="D1448" i="1"/>
  <c r="C1448" i="1"/>
  <c r="J1448" i="1" s="1"/>
  <c r="D1447" i="1"/>
  <c r="C1447" i="1"/>
  <c r="J1447" i="1" s="1"/>
  <c r="H1446" i="1"/>
  <c r="G1446" i="1"/>
  <c r="I1446" i="1" s="1"/>
  <c r="D1446" i="1"/>
  <c r="C1446" i="1"/>
  <c r="J1446" i="1" s="1"/>
  <c r="H1445" i="1"/>
  <c r="D1445" i="1"/>
  <c r="C1445" i="1"/>
  <c r="G1445" i="1" s="1"/>
  <c r="G1444" i="1"/>
  <c r="I1444" i="1" s="1"/>
  <c r="D1444" i="1"/>
  <c r="H1444" i="1" s="1"/>
  <c r="C1444" i="1"/>
  <c r="H1443" i="1"/>
  <c r="D1443" i="1"/>
  <c r="C1443" i="1"/>
  <c r="G1442" i="1"/>
  <c r="I1442" i="1" s="1"/>
  <c r="D1442" i="1"/>
  <c r="H1442" i="1" s="1"/>
  <c r="C1442" i="1"/>
  <c r="H1441" i="1"/>
  <c r="D1441" i="1"/>
  <c r="C1441" i="1"/>
  <c r="G1440" i="1"/>
  <c r="I1440" i="1" s="1"/>
  <c r="D1440" i="1"/>
  <c r="H1440" i="1" s="1"/>
  <c r="C1440" i="1"/>
  <c r="H1439" i="1"/>
  <c r="D1439" i="1"/>
  <c r="C1439" i="1"/>
  <c r="D1438" i="1"/>
  <c r="C1438" i="1"/>
  <c r="G1438" i="1" s="1"/>
  <c r="D1437" i="1"/>
  <c r="C1437" i="1"/>
  <c r="G1437" i="1" s="1"/>
  <c r="C1436" i="1"/>
  <c r="D1435" i="1"/>
  <c r="D1434" i="1"/>
  <c r="C1434" i="1"/>
  <c r="G1434" i="1" s="1"/>
  <c r="D1433" i="1"/>
  <c r="H1433" i="1" s="1"/>
  <c r="C1433" i="1"/>
  <c r="H1432" i="1"/>
  <c r="D1432" i="1"/>
  <c r="C1432" i="1"/>
  <c r="G1432" i="1" s="1"/>
  <c r="D1431" i="1"/>
  <c r="C1431" i="1"/>
  <c r="H1431" i="1" s="1"/>
  <c r="D1430" i="1"/>
  <c r="C1430" i="1"/>
  <c r="G1430" i="1" s="1"/>
  <c r="D1429" i="1"/>
  <c r="H1429" i="1" s="1"/>
  <c r="C1429" i="1"/>
  <c r="H1428" i="1"/>
  <c r="D1428" i="1"/>
  <c r="C1428" i="1"/>
  <c r="G1428" i="1" s="1"/>
  <c r="D1427" i="1"/>
  <c r="C1427" i="1"/>
  <c r="H1427" i="1" s="1"/>
  <c r="D1426" i="1"/>
  <c r="C1426" i="1"/>
  <c r="G1426" i="1" s="1"/>
  <c r="D1425" i="1"/>
  <c r="H1425" i="1" s="1"/>
  <c r="C1425" i="1"/>
  <c r="H1424" i="1"/>
  <c r="D1424" i="1"/>
  <c r="C1424" i="1"/>
  <c r="G1424" i="1" s="1"/>
  <c r="D1423" i="1"/>
  <c r="D1422" i="1"/>
  <c r="C1422" i="1"/>
  <c r="G1422" i="1" s="1"/>
  <c r="D1421" i="1"/>
  <c r="H1421" i="1" s="1"/>
  <c r="C1421" i="1"/>
  <c r="H1420" i="1"/>
  <c r="D1420" i="1"/>
  <c r="C1420" i="1"/>
  <c r="G1420" i="1" s="1"/>
  <c r="D1419" i="1"/>
  <c r="C1419" i="1"/>
  <c r="H1419" i="1" s="1"/>
  <c r="D1418" i="1"/>
  <c r="C1418" i="1"/>
  <c r="G1418" i="1" s="1"/>
  <c r="D1417" i="1"/>
  <c r="H1417" i="1" s="1"/>
  <c r="C1417" i="1"/>
  <c r="H1416" i="1"/>
  <c r="D1416" i="1"/>
  <c r="C1416" i="1"/>
  <c r="G1416" i="1" s="1"/>
  <c r="D1415" i="1"/>
  <c r="C1415" i="1"/>
  <c r="H1415" i="1" s="1"/>
  <c r="D1414" i="1"/>
  <c r="C1414" i="1"/>
  <c r="G1414" i="1" s="1"/>
  <c r="D1413" i="1"/>
  <c r="H1413" i="1" s="1"/>
  <c r="C1413" i="1"/>
  <c r="H1412" i="1"/>
  <c r="D1412" i="1"/>
  <c r="C1412" i="1"/>
  <c r="G1412" i="1" s="1"/>
  <c r="D1411" i="1"/>
  <c r="C1411" i="1"/>
  <c r="H1411" i="1" s="1"/>
  <c r="D1410" i="1"/>
  <c r="C1410" i="1"/>
  <c r="G1410" i="1" s="1"/>
  <c r="D1409" i="1"/>
  <c r="H1409" i="1" s="1"/>
  <c r="C1409" i="1"/>
  <c r="H1408" i="1"/>
  <c r="D1408" i="1"/>
  <c r="C1408" i="1"/>
  <c r="G1408" i="1" s="1"/>
  <c r="D1407" i="1"/>
  <c r="C1407" i="1"/>
  <c r="H1407" i="1" s="1"/>
  <c r="D1406" i="1"/>
  <c r="C1406" i="1"/>
  <c r="G1406" i="1" s="1"/>
  <c r="D1405" i="1"/>
  <c r="H1405" i="1" s="1"/>
  <c r="C1405" i="1"/>
  <c r="H1404" i="1"/>
  <c r="D1404" i="1"/>
  <c r="C1404" i="1"/>
  <c r="G1404" i="1" s="1"/>
  <c r="D1403" i="1"/>
  <c r="C1403" i="1"/>
  <c r="H1403" i="1" s="1"/>
  <c r="D1402" i="1"/>
  <c r="C1402" i="1"/>
  <c r="G1402" i="1" s="1"/>
  <c r="D1401" i="1"/>
  <c r="H1401" i="1" s="1"/>
  <c r="C1401" i="1"/>
  <c r="H1400" i="1"/>
  <c r="D1400" i="1"/>
  <c r="C1400" i="1"/>
  <c r="G1400" i="1" s="1"/>
  <c r="D1399" i="1"/>
  <c r="C1399" i="1"/>
  <c r="H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G1336" i="1" s="1"/>
  <c r="C1336" i="1"/>
  <c r="H1335" i="1"/>
  <c r="D1335" i="1"/>
  <c r="G1335" i="1" s="1"/>
  <c r="C1335" i="1"/>
  <c r="D1334" i="1"/>
  <c r="G1334" i="1" s="1"/>
  <c r="C1334" i="1"/>
  <c r="H1333" i="1"/>
  <c r="D1333" i="1"/>
  <c r="G1333" i="1" s="1"/>
  <c r="C1333" i="1"/>
  <c r="D1332" i="1"/>
  <c r="G1332" i="1" s="1"/>
  <c r="C1332" i="1"/>
  <c r="H1331" i="1"/>
  <c r="D1331" i="1"/>
  <c r="G1331" i="1" s="1"/>
  <c r="C1331" i="1"/>
  <c r="D1330" i="1"/>
  <c r="G1330" i="1" s="1"/>
  <c r="C1330" i="1"/>
  <c r="D1329" i="1"/>
  <c r="H1328" i="1"/>
  <c r="D1328" i="1"/>
  <c r="G1328" i="1" s="1"/>
  <c r="C1328" i="1"/>
  <c r="D1327" i="1"/>
  <c r="G1327" i="1" s="1"/>
  <c r="C1327" i="1"/>
  <c r="H1326" i="1"/>
  <c r="D1326" i="1"/>
  <c r="G1326" i="1" s="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H1299" i="1" s="1"/>
  <c r="D1298" i="1"/>
  <c r="C1298" i="1"/>
  <c r="G1298" i="1" s="1"/>
  <c r="D1297" i="1"/>
  <c r="C1297" i="1"/>
  <c r="G1297" i="1" s="1"/>
  <c r="D1296" i="1"/>
  <c r="C1296" i="1"/>
  <c r="G1296" i="1" s="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H1268" i="1" s="1"/>
  <c r="D1267" i="1"/>
  <c r="C1267" i="1"/>
  <c r="H1267" i="1" s="1"/>
  <c r="G1266" i="1"/>
  <c r="D1266" i="1"/>
  <c r="C1266" i="1"/>
  <c r="H1266" i="1" s="1"/>
  <c r="G1265" i="1"/>
  <c r="D1265" i="1"/>
  <c r="C1265" i="1"/>
  <c r="H1265" i="1" s="1"/>
  <c r="D1264" i="1"/>
  <c r="C1264" i="1"/>
  <c r="H1264" i="1" s="1"/>
  <c r="D1263" i="1"/>
  <c r="C1263" i="1"/>
  <c r="H1263" i="1" s="1"/>
  <c r="G1262" i="1"/>
  <c r="D1262" i="1"/>
  <c r="C1262" i="1"/>
  <c r="H1262" i="1" s="1"/>
  <c r="G1261" i="1"/>
  <c r="D1261" i="1"/>
  <c r="C1261" i="1"/>
  <c r="H1261" i="1" s="1"/>
  <c r="D1260" i="1"/>
  <c r="C1260" i="1"/>
  <c r="H1260" i="1" s="1"/>
  <c r="D1259" i="1"/>
  <c r="C1259" i="1"/>
  <c r="H1259" i="1" s="1"/>
  <c r="G1258" i="1"/>
  <c r="D1258" i="1"/>
  <c r="C1258" i="1"/>
  <c r="H1258" i="1" s="1"/>
  <c r="G1257" i="1"/>
  <c r="D1257" i="1"/>
  <c r="C1257" i="1"/>
  <c r="H1257" i="1" s="1"/>
  <c r="D1256" i="1"/>
  <c r="C1256" i="1"/>
  <c r="H1256" i="1" s="1"/>
  <c r="D1255" i="1"/>
  <c r="C1255" i="1"/>
  <c r="H1255" i="1" s="1"/>
  <c r="G1254" i="1"/>
  <c r="D1254" i="1"/>
  <c r="C1254" i="1"/>
  <c r="H1254" i="1" s="1"/>
  <c r="G1253" i="1"/>
  <c r="D1253" i="1"/>
  <c r="C1253" i="1"/>
  <c r="H1253" i="1" s="1"/>
  <c r="D1252" i="1"/>
  <c r="C1252" i="1"/>
  <c r="H1252" i="1" s="1"/>
  <c r="D1251" i="1"/>
  <c r="C1251" i="1"/>
  <c r="H1251" i="1" s="1"/>
  <c r="G1250" i="1"/>
  <c r="D1250" i="1"/>
  <c r="C1250" i="1"/>
  <c r="H1250" i="1" s="1"/>
  <c r="G1249" i="1"/>
  <c r="D1249" i="1"/>
  <c r="C1249" i="1"/>
  <c r="H1249" i="1" s="1"/>
  <c r="D1248" i="1"/>
  <c r="C1248" i="1"/>
  <c r="H1248" i="1" s="1"/>
  <c r="D1247" i="1"/>
  <c r="C1247" i="1"/>
  <c r="H1247" i="1" s="1"/>
  <c r="G1246" i="1"/>
  <c r="D1246" i="1"/>
  <c r="C1246" i="1"/>
  <c r="H1246" i="1" s="1"/>
  <c r="G1245" i="1"/>
  <c r="D1245" i="1"/>
  <c r="C1245" i="1"/>
  <c r="H1245" i="1" s="1"/>
  <c r="D1244" i="1"/>
  <c r="C1244" i="1"/>
  <c r="H1244" i="1" s="1"/>
  <c r="D1243" i="1"/>
  <c r="C1243" i="1"/>
  <c r="H1243" i="1" s="1"/>
  <c r="G1242" i="1"/>
  <c r="D1242" i="1"/>
  <c r="C1242" i="1"/>
  <c r="H1242" i="1" s="1"/>
  <c r="G1241" i="1"/>
  <c r="D1241" i="1"/>
  <c r="C1241" i="1"/>
  <c r="H1241" i="1" s="1"/>
  <c r="D1240" i="1"/>
  <c r="C1240" i="1"/>
  <c r="H1240" i="1" s="1"/>
  <c r="D1239" i="1"/>
  <c r="C1239" i="1"/>
  <c r="H1239" i="1" s="1"/>
  <c r="G1238" i="1"/>
  <c r="D1238" i="1"/>
  <c r="C1238" i="1"/>
  <c r="H1238" i="1" s="1"/>
  <c r="G1237" i="1"/>
  <c r="D1237" i="1"/>
  <c r="C1237" i="1"/>
  <c r="H1237" i="1" s="1"/>
  <c r="D1236" i="1"/>
  <c r="C1236" i="1"/>
  <c r="H1236" i="1" s="1"/>
  <c r="C1235" i="1"/>
  <c r="G1234" i="1"/>
  <c r="D1234" i="1"/>
  <c r="C1234" i="1"/>
  <c r="H1234" i="1" s="1"/>
  <c r="D1233" i="1"/>
  <c r="C1233" i="1"/>
  <c r="H1233" i="1" s="1"/>
  <c r="D1232" i="1"/>
  <c r="C1232" i="1"/>
  <c r="H1232" i="1" s="1"/>
  <c r="G1231" i="1"/>
  <c r="D1231" i="1"/>
  <c r="C1231" i="1"/>
  <c r="H1231" i="1" s="1"/>
  <c r="G1230" i="1"/>
  <c r="D1230" i="1"/>
  <c r="C1230" i="1"/>
  <c r="H1230" i="1" s="1"/>
  <c r="D1229" i="1"/>
  <c r="C1229" i="1"/>
  <c r="H1229" i="1" s="1"/>
  <c r="D1228" i="1"/>
  <c r="C1228" i="1"/>
  <c r="H1228" i="1" s="1"/>
  <c r="D1227" i="1"/>
  <c r="C1227" i="1"/>
  <c r="H1227" i="1" s="1"/>
  <c r="G1226" i="1"/>
  <c r="D1226" i="1"/>
  <c r="C1226" i="1"/>
  <c r="H1226" i="1" s="1"/>
  <c r="D1225" i="1"/>
  <c r="C1225" i="1"/>
  <c r="H1225" i="1" s="1"/>
  <c r="D1224" i="1"/>
  <c r="C1224" i="1"/>
  <c r="H1224" i="1" s="1"/>
  <c r="D1223" i="1"/>
  <c r="D1222" i="1"/>
  <c r="D1221" i="1"/>
  <c r="C1221" i="1"/>
  <c r="H1221" i="1" s="1"/>
  <c r="D1220" i="1"/>
  <c r="C1220" i="1"/>
  <c r="H1220" i="1" s="1"/>
  <c r="G1219" i="1"/>
  <c r="D1219" i="1"/>
  <c r="C1219" i="1"/>
  <c r="H1219" i="1" s="1"/>
  <c r="G1218" i="1"/>
  <c r="D1218" i="1"/>
  <c r="C1218" i="1"/>
  <c r="H1218" i="1" s="1"/>
  <c r="D1217" i="1"/>
  <c r="C1217" i="1"/>
  <c r="H1217" i="1" s="1"/>
  <c r="D1216" i="1"/>
  <c r="C1216" i="1"/>
  <c r="H1216" i="1" s="1"/>
  <c r="C1215" i="1"/>
  <c r="G1213" i="1"/>
  <c r="D1213" i="1"/>
  <c r="C1213" i="1"/>
  <c r="H1213" i="1" s="1"/>
  <c r="G1212" i="1"/>
  <c r="D1212" i="1"/>
  <c r="C1212" i="1"/>
  <c r="H1212" i="1" s="1"/>
  <c r="D1211" i="1"/>
  <c r="C1211" i="1"/>
  <c r="H1211" i="1" s="1"/>
  <c r="D1210" i="1"/>
  <c r="C1210" i="1"/>
  <c r="H1210" i="1" s="1"/>
  <c r="G1209" i="1"/>
  <c r="D1209" i="1"/>
  <c r="C1209" i="1"/>
  <c r="H1209" i="1" s="1"/>
  <c r="G1208" i="1"/>
  <c r="D1208" i="1"/>
  <c r="C1208" i="1"/>
  <c r="H1208" i="1" s="1"/>
  <c r="D1207" i="1"/>
  <c r="C1207" i="1"/>
  <c r="H1207" i="1" s="1"/>
  <c r="D1206" i="1"/>
  <c r="C1206" i="1"/>
  <c r="H1206" i="1" s="1"/>
  <c r="G1205" i="1"/>
  <c r="D1205" i="1"/>
  <c r="C1205" i="1"/>
  <c r="H1205" i="1" s="1"/>
  <c r="G1204" i="1"/>
  <c r="D1204" i="1"/>
  <c r="C1204" i="1"/>
  <c r="H1204" i="1" s="1"/>
  <c r="D1203" i="1"/>
  <c r="C1203" i="1"/>
  <c r="H1203" i="1" s="1"/>
  <c r="D1202" i="1"/>
  <c r="C1202" i="1"/>
  <c r="H1202" i="1" s="1"/>
  <c r="G1201" i="1"/>
  <c r="D1201" i="1"/>
  <c r="C1201" i="1"/>
  <c r="H1201" i="1" s="1"/>
  <c r="G1200" i="1"/>
  <c r="D1200" i="1"/>
  <c r="C1200" i="1"/>
  <c r="H1200" i="1" s="1"/>
  <c r="D1199" i="1"/>
  <c r="C1199" i="1"/>
  <c r="H1199" i="1" s="1"/>
  <c r="D1198" i="1"/>
  <c r="C1198" i="1"/>
  <c r="H1198" i="1" s="1"/>
  <c r="G1197" i="1"/>
  <c r="D1197" i="1"/>
  <c r="C1197" i="1"/>
  <c r="H1197" i="1" s="1"/>
  <c r="G1196" i="1"/>
  <c r="D1196" i="1"/>
  <c r="C1196" i="1"/>
  <c r="H1196" i="1" s="1"/>
  <c r="D1195" i="1"/>
  <c r="C1195" i="1"/>
  <c r="H1195" i="1" s="1"/>
  <c r="D1194" i="1"/>
  <c r="C1194" i="1"/>
  <c r="H1194" i="1" s="1"/>
  <c r="G1193" i="1"/>
  <c r="D1193" i="1"/>
  <c r="C1193" i="1"/>
  <c r="H1193" i="1" s="1"/>
  <c r="G1192" i="1"/>
  <c r="D1192" i="1"/>
  <c r="C1192" i="1"/>
  <c r="H1192" i="1" s="1"/>
  <c r="D1191" i="1"/>
  <c r="C1191" i="1"/>
  <c r="H1191" i="1" s="1"/>
  <c r="D1190" i="1"/>
  <c r="C1190" i="1"/>
  <c r="H1190" i="1" s="1"/>
  <c r="G1189" i="1"/>
  <c r="D1189" i="1"/>
  <c r="C1189" i="1"/>
  <c r="H1189" i="1" s="1"/>
  <c r="G1188" i="1"/>
  <c r="D1188" i="1"/>
  <c r="C1188" i="1"/>
  <c r="H1188" i="1" s="1"/>
  <c r="D1187" i="1"/>
  <c r="C1187" i="1"/>
  <c r="H1187" i="1" s="1"/>
  <c r="D1186" i="1"/>
  <c r="C1186" i="1"/>
  <c r="H1186" i="1" s="1"/>
  <c r="G1185" i="1"/>
  <c r="D1185" i="1"/>
  <c r="C1185" i="1"/>
  <c r="H1185" i="1" s="1"/>
  <c r="G1184" i="1"/>
  <c r="D1184" i="1"/>
  <c r="C1184" i="1"/>
  <c r="H1184" i="1" s="1"/>
  <c r="D1183" i="1"/>
  <c r="D1182" i="1"/>
  <c r="C1182" i="1"/>
  <c r="H1182" i="1" s="1"/>
  <c r="G1181" i="1"/>
  <c r="D1181" i="1"/>
  <c r="C1181" i="1"/>
  <c r="H1181" i="1" s="1"/>
  <c r="G1180" i="1"/>
  <c r="D1180" i="1"/>
  <c r="C1180" i="1"/>
  <c r="H1180" i="1" s="1"/>
  <c r="D1179" i="1"/>
  <c r="C1179" i="1"/>
  <c r="G1179" i="1" s="1"/>
  <c r="D1178" i="1"/>
  <c r="C1178" i="1"/>
  <c r="H1178" i="1" s="1"/>
  <c r="G1177" i="1"/>
  <c r="D1177" i="1"/>
  <c r="C1177" i="1"/>
  <c r="G1176" i="1"/>
  <c r="D1176" i="1"/>
  <c r="C1176" i="1"/>
  <c r="D1175" i="1"/>
  <c r="C1175" i="1"/>
  <c r="G1175" i="1" s="1"/>
  <c r="D1174" i="1"/>
  <c r="C1174" i="1"/>
  <c r="H1174" i="1" s="1"/>
  <c r="G1173" i="1"/>
  <c r="D1173" i="1"/>
  <c r="C1173" i="1"/>
  <c r="G1172" i="1"/>
  <c r="D1172" i="1"/>
  <c r="C1172" i="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D1154" i="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G1124" i="1"/>
  <c r="D1124" i="1"/>
  <c r="C1124" i="1"/>
  <c r="H1124" i="1" s="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D1096" i="1"/>
  <c r="G1095" i="1"/>
  <c r="D1095" i="1"/>
  <c r="C1095" i="1"/>
  <c r="H1095" i="1" s="1"/>
  <c r="G1094" i="1"/>
  <c r="D1094" i="1"/>
  <c r="C1094" i="1"/>
  <c r="H1094" i="1" s="1"/>
  <c r="G1093" i="1"/>
  <c r="D1093" i="1"/>
  <c r="C1093" i="1"/>
  <c r="H1093" i="1" s="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G1075" i="1"/>
  <c r="D1075" i="1"/>
  <c r="C1075" i="1"/>
  <c r="H1075" i="1" s="1"/>
  <c r="G1074" i="1"/>
  <c r="D1074" i="1"/>
  <c r="C1074" i="1"/>
  <c r="H1074"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C1065" i="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G1056" i="1"/>
  <c r="D1056" i="1"/>
  <c r="C1056" i="1"/>
  <c r="H1056" i="1" s="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D1047" i="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G1028" i="1"/>
  <c r="D1028" i="1"/>
  <c r="C1028" i="1"/>
  <c r="H1028" i="1" s="1"/>
  <c r="G1027" i="1"/>
  <c r="D1027" i="1"/>
  <c r="C1027" i="1"/>
  <c r="H1027" i="1" s="1"/>
  <c r="G1026" i="1"/>
  <c r="D1026" i="1"/>
  <c r="C1026" i="1"/>
  <c r="H1026" i="1" s="1"/>
  <c r="G1025" i="1"/>
  <c r="D1025" i="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G1017" i="1"/>
  <c r="D1017" i="1"/>
  <c r="C1017" i="1"/>
  <c r="H1017" i="1" s="1"/>
  <c r="G1016" i="1"/>
  <c r="D1016" i="1"/>
  <c r="C1016" i="1"/>
  <c r="H1016" i="1" s="1"/>
  <c r="G1015" i="1"/>
  <c r="D1015" i="1"/>
  <c r="C1015" i="1"/>
  <c r="H1015" i="1" s="1"/>
  <c r="G1014" i="1"/>
  <c r="D1014" i="1"/>
  <c r="C1014" i="1"/>
  <c r="H1014" i="1" s="1"/>
  <c r="G1013" i="1"/>
  <c r="D1013" i="1"/>
  <c r="C1013" i="1"/>
  <c r="H1013" i="1" s="1"/>
  <c r="G1012" i="1"/>
  <c r="D1012" i="1"/>
  <c r="C1012" i="1"/>
  <c r="H1012" i="1" s="1"/>
  <c r="G1011" i="1"/>
  <c r="D1011" i="1"/>
  <c r="C1011" i="1"/>
  <c r="H1011" i="1" s="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D999" i="1"/>
  <c r="G999" i="1" s="1"/>
  <c r="C999" i="1"/>
  <c r="D998" i="1"/>
  <c r="G998" i="1" s="1"/>
  <c r="C998" i="1"/>
  <c r="H998" i="1" s="1"/>
  <c r="G997" i="1"/>
  <c r="D997" i="1"/>
  <c r="C997" i="1"/>
  <c r="H997" i="1" s="1"/>
  <c r="G996" i="1"/>
  <c r="D996" i="1"/>
  <c r="C996" i="1"/>
  <c r="D995" i="1"/>
  <c r="G995" i="1" s="1"/>
  <c r="C995" i="1"/>
  <c r="D994" i="1"/>
  <c r="G994" i="1" s="1"/>
  <c r="C994" i="1"/>
  <c r="H994" i="1" s="1"/>
  <c r="G993" i="1"/>
  <c r="D993" i="1"/>
  <c r="C993" i="1"/>
  <c r="H993" i="1" s="1"/>
  <c r="G992" i="1"/>
  <c r="D992" i="1"/>
  <c r="C992" i="1"/>
  <c r="D991" i="1"/>
  <c r="G991" i="1" s="1"/>
  <c r="C991" i="1"/>
  <c r="D990" i="1"/>
  <c r="G990" i="1" s="1"/>
  <c r="C990" i="1"/>
  <c r="H990" i="1" s="1"/>
  <c r="G989" i="1"/>
  <c r="D989" i="1"/>
  <c r="C989" i="1"/>
  <c r="H989" i="1" s="1"/>
  <c r="G988" i="1"/>
  <c r="D988" i="1"/>
  <c r="C988" i="1"/>
  <c r="D987" i="1"/>
  <c r="G987" i="1" s="1"/>
  <c r="C987" i="1"/>
  <c r="D986" i="1"/>
  <c r="G986" i="1" s="1"/>
  <c r="C986" i="1"/>
  <c r="H986" i="1" s="1"/>
  <c r="D985" i="1"/>
  <c r="G983" i="1"/>
  <c r="D983" i="1"/>
  <c r="C983" i="1"/>
  <c r="H983" i="1" s="1"/>
  <c r="G982" i="1"/>
  <c r="D982" i="1"/>
  <c r="C982" i="1"/>
  <c r="D981" i="1"/>
  <c r="G981" i="1" s="1"/>
  <c r="C981" i="1"/>
  <c r="D980" i="1"/>
  <c r="G980" i="1" s="1"/>
  <c r="C980" i="1"/>
  <c r="H980" i="1" s="1"/>
  <c r="G979" i="1"/>
  <c r="D979" i="1"/>
  <c r="C979" i="1"/>
  <c r="H979" i="1" s="1"/>
  <c r="G978" i="1"/>
  <c r="D978" i="1"/>
  <c r="C978" i="1"/>
  <c r="D977" i="1"/>
  <c r="G977" i="1" s="1"/>
  <c r="C977" i="1"/>
  <c r="D976" i="1"/>
  <c r="G976" i="1" s="1"/>
  <c r="C976" i="1"/>
  <c r="H976" i="1" s="1"/>
  <c r="G975" i="1"/>
  <c r="D975" i="1"/>
  <c r="C975" i="1"/>
  <c r="H975" i="1" s="1"/>
  <c r="G974" i="1"/>
  <c r="D974" i="1"/>
  <c r="C974" i="1"/>
  <c r="D973" i="1"/>
  <c r="G973" i="1" s="1"/>
  <c r="C973" i="1"/>
  <c r="D972" i="1"/>
  <c r="G972" i="1" s="1"/>
  <c r="C972" i="1"/>
  <c r="H972" i="1" s="1"/>
  <c r="G971" i="1"/>
  <c r="D971" i="1"/>
  <c r="C971" i="1"/>
  <c r="H971" i="1" s="1"/>
  <c r="G970" i="1"/>
  <c r="D970" i="1"/>
  <c r="C970" i="1"/>
  <c r="D969" i="1"/>
  <c r="G969" i="1" s="1"/>
  <c r="C969" i="1"/>
  <c r="D968" i="1"/>
  <c r="G968" i="1" s="1"/>
  <c r="C968" i="1"/>
  <c r="H968" i="1" s="1"/>
  <c r="G967" i="1"/>
  <c r="D967" i="1"/>
  <c r="C967" i="1"/>
  <c r="H967" i="1" s="1"/>
  <c r="G966" i="1"/>
  <c r="D966" i="1"/>
  <c r="C966" i="1"/>
  <c r="D965" i="1"/>
  <c r="G965" i="1" s="1"/>
  <c r="C965" i="1"/>
  <c r="D964" i="1"/>
  <c r="G964" i="1" s="1"/>
  <c r="C964" i="1"/>
  <c r="H964" i="1" s="1"/>
  <c r="G963" i="1"/>
  <c r="D963" i="1"/>
  <c r="C963" i="1"/>
  <c r="H963" i="1" s="1"/>
  <c r="G962" i="1"/>
  <c r="D962" i="1"/>
  <c r="C962" i="1"/>
  <c r="D961" i="1"/>
  <c r="G961" i="1" s="1"/>
  <c r="C961" i="1"/>
  <c r="D960" i="1"/>
  <c r="C960" i="1"/>
  <c r="H960" i="1" s="1"/>
  <c r="D959" i="1"/>
  <c r="C959" i="1"/>
  <c r="H959" i="1" s="1"/>
  <c r="G958" i="1"/>
  <c r="D958" i="1"/>
  <c r="C958" i="1"/>
  <c r="D957" i="1"/>
  <c r="G957" i="1" s="1"/>
  <c r="C957" i="1"/>
  <c r="D956" i="1"/>
  <c r="C956" i="1"/>
  <c r="H956" i="1" s="1"/>
  <c r="D955" i="1"/>
  <c r="C955" i="1"/>
  <c r="H955" i="1" s="1"/>
  <c r="G954" i="1"/>
  <c r="D954" i="1"/>
  <c r="C954" i="1"/>
  <c r="D953" i="1"/>
  <c r="G953" i="1" s="1"/>
  <c r="C953" i="1"/>
  <c r="D952" i="1"/>
  <c r="C952" i="1"/>
  <c r="H952" i="1" s="1"/>
  <c r="D951" i="1"/>
  <c r="C951" i="1"/>
  <c r="H951" i="1" s="1"/>
  <c r="G950" i="1"/>
  <c r="D950" i="1"/>
  <c r="C950" i="1"/>
  <c r="D949" i="1"/>
  <c r="G949" i="1" s="1"/>
  <c r="C949" i="1"/>
  <c r="D948" i="1"/>
  <c r="C948" i="1"/>
  <c r="H948" i="1" s="1"/>
  <c r="D947" i="1"/>
  <c r="C947" i="1"/>
  <c r="H947" i="1" s="1"/>
  <c r="G946" i="1"/>
  <c r="D946" i="1"/>
  <c r="C946" i="1"/>
  <c r="D945" i="1"/>
  <c r="G945" i="1" s="1"/>
  <c r="C945" i="1"/>
  <c r="D944" i="1"/>
  <c r="C944" i="1"/>
  <c r="H944" i="1" s="1"/>
  <c r="D943" i="1"/>
  <c r="C943" i="1"/>
  <c r="H943" i="1" s="1"/>
  <c r="G942" i="1"/>
  <c r="D942" i="1"/>
  <c r="C942" i="1"/>
  <c r="D941" i="1"/>
  <c r="G941" i="1" s="1"/>
  <c r="C941" i="1"/>
  <c r="D940" i="1"/>
  <c r="C940" i="1"/>
  <c r="H940" i="1" s="1"/>
  <c r="D939" i="1"/>
  <c r="C939" i="1"/>
  <c r="H939" i="1" s="1"/>
  <c r="G938" i="1"/>
  <c r="D938" i="1"/>
  <c r="C938" i="1"/>
  <c r="D937" i="1"/>
  <c r="G937" i="1" s="1"/>
  <c r="C937" i="1"/>
  <c r="D936" i="1"/>
  <c r="C936" i="1"/>
  <c r="H936" i="1" s="1"/>
  <c r="D935" i="1"/>
  <c r="C935" i="1"/>
  <c r="H935" i="1" s="1"/>
  <c r="G934" i="1"/>
  <c r="D934" i="1"/>
  <c r="C934" i="1"/>
  <c r="D933" i="1"/>
  <c r="G933" i="1" s="1"/>
  <c r="C933" i="1"/>
  <c r="D932" i="1"/>
  <c r="C932" i="1"/>
  <c r="H932" i="1" s="1"/>
  <c r="D931" i="1"/>
  <c r="C931" i="1"/>
  <c r="H931" i="1" s="1"/>
  <c r="G930" i="1"/>
  <c r="D930" i="1"/>
  <c r="C930" i="1"/>
  <c r="D929" i="1"/>
  <c r="G929" i="1" s="1"/>
  <c r="C929" i="1"/>
  <c r="D928" i="1"/>
  <c r="C928" i="1"/>
  <c r="H928" i="1" s="1"/>
  <c r="D927" i="1"/>
  <c r="C927" i="1"/>
  <c r="H927" i="1" s="1"/>
  <c r="G926" i="1"/>
  <c r="D926" i="1"/>
  <c r="C926" i="1"/>
  <c r="D925" i="1"/>
  <c r="G925" i="1" s="1"/>
  <c r="C925" i="1"/>
  <c r="D924" i="1"/>
  <c r="C924" i="1"/>
  <c r="H924" i="1" s="1"/>
  <c r="D923" i="1"/>
  <c r="C923" i="1"/>
  <c r="H923" i="1" s="1"/>
  <c r="G922" i="1"/>
  <c r="D922" i="1"/>
  <c r="C922" i="1"/>
  <c r="D921" i="1"/>
  <c r="G921" i="1" s="1"/>
  <c r="C921" i="1"/>
  <c r="D920" i="1"/>
  <c r="C920" i="1"/>
  <c r="H920" i="1" s="1"/>
  <c r="D919" i="1"/>
  <c r="C919" i="1"/>
  <c r="H919" i="1" s="1"/>
  <c r="G918" i="1"/>
  <c r="D918" i="1"/>
  <c r="C918" i="1"/>
  <c r="D917" i="1"/>
  <c r="G917" i="1" s="1"/>
  <c r="C917" i="1"/>
  <c r="D916" i="1"/>
  <c r="C916" i="1"/>
  <c r="H916" i="1" s="1"/>
  <c r="D915" i="1"/>
  <c r="C915" i="1"/>
  <c r="H915" i="1" s="1"/>
  <c r="G914" i="1"/>
  <c r="D914" i="1"/>
  <c r="C914" i="1"/>
  <c r="D913" i="1"/>
  <c r="G913" i="1" s="1"/>
  <c r="C913" i="1"/>
  <c r="D912" i="1"/>
  <c r="C912" i="1"/>
  <c r="H912" i="1" s="1"/>
  <c r="D911" i="1"/>
  <c r="C911" i="1"/>
  <c r="H911" i="1" s="1"/>
  <c r="G910" i="1"/>
  <c r="D910" i="1"/>
  <c r="C910" i="1"/>
  <c r="D909" i="1"/>
  <c r="G909" i="1" s="1"/>
  <c r="C909" i="1"/>
  <c r="D908" i="1"/>
  <c r="C908" i="1"/>
  <c r="H908" i="1" s="1"/>
  <c r="D907" i="1"/>
  <c r="C907" i="1"/>
  <c r="H907" i="1" s="1"/>
  <c r="G906" i="1"/>
  <c r="D906" i="1"/>
  <c r="C906" i="1"/>
  <c r="D905" i="1"/>
  <c r="G905" i="1" s="1"/>
  <c r="C905" i="1"/>
  <c r="D904" i="1"/>
  <c r="C904" i="1"/>
  <c r="H904" i="1" s="1"/>
  <c r="D903" i="1"/>
  <c r="C903" i="1"/>
  <c r="H903" i="1" s="1"/>
  <c r="G902" i="1"/>
  <c r="D902" i="1"/>
  <c r="C902" i="1"/>
  <c r="D901" i="1"/>
  <c r="G901" i="1" s="1"/>
  <c r="C901" i="1"/>
  <c r="D900" i="1"/>
  <c r="C900" i="1"/>
  <c r="H900" i="1" s="1"/>
  <c r="D899" i="1"/>
  <c r="C899" i="1"/>
  <c r="H899" i="1" s="1"/>
  <c r="G898" i="1"/>
  <c r="D898" i="1"/>
  <c r="C898" i="1"/>
  <c r="D897" i="1"/>
  <c r="G897" i="1" s="1"/>
  <c r="C897" i="1"/>
  <c r="D896" i="1"/>
  <c r="C896" i="1"/>
  <c r="H896" i="1" s="1"/>
  <c r="D895" i="1"/>
  <c r="C895" i="1"/>
  <c r="H895" i="1" s="1"/>
  <c r="G894" i="1"/>
  <c r="D894" i="1"/>
  <c r="C894" i="1"/>
  <c r="D893" i="1"/>
  <c r="G893" i="1" s="1"/>
  <c r="C893" i="1"/>
  <c r="D892" i="1"/>
  <c r="C892" i="1"/>
  <c r="H892" i="1" s="1"/>
  <c r="D891" i="1"/>
  <c r="C891" i="1"/>
  <c r="H891" i="1" s="1"/>
  <c r="G890" i="1"/>
  <c r="D890" i="1"/>
  <c r="C890" i="1"/>
  <c r="D889" i="1"/>
  <c r="G889" i="1" s="1"/>
  <c r="C889" i="1"/>
  <c r="D888" i="1"/>
  <c r="C888" i="1"/>
  <c r="H888" i="1" s="1"/>
  <c r="D887" i="1"/>
  <c r="C887" i="1"/>
  <c r="H887" i="1" s="1"/>
  <c r="G886" i="1"/>
  <c r="D886" i="1"/>
  <c r="C886" i="1"/>
  <c r="D885" i="1"/>
  <c r="G885" i="1" s="1"/>
  <c r="C885" i="1"/>
  <c r="D884" i="1"/>
  <c r="C884" i="1"/>
  <c r="H884" i="1" s="1"/>
  <c r="D883" i="1"/>
  <c r="C883" i="1"/>
  <c r="H883" i="1" s="1"/>
  <c r="G882" i="1"/>
  <c r="D882" i="1"/>
  <c r="C882" i="1"/>
  <c r="D881" i="1"/>
  <c r="G881" i="1" s="1"/>
  <c r="C881" i="1"/>
  <c r="D880" i="1"/>
  <c r="C880" i="1"/>
  <c r="H880" i="1" s="1"/>
  <c r="D879" i="1"/>
  <c r="C879" i="1"/>
  <c r="H879" i="1" s="1"/>
  <c r="G878" i="1"/>
  <c r="D878" i="1"/>
  <c r="C878" i="1"/>
  <c r="D877" i="1"/>
  <c r="G877" i="1" s="1"/>
  <c r="C877" i="1"/>
  <c r="D876" i="1"/>
  <c r="C876" i="1"/>
  <c r="H876" i="1" s="1"/>
  <c r="D875" i="1"/>
  <c r="C875" i="1"/>
  <c r="H875" i="1" s="1"/>
  <c r="G874" i="1"/>
  <c r="D874" i="1"/>
  <c r="C874" i="1"/>
  <c r="D873" i="1"/>
  <c r="G873" i="1" s="1"/>
  <c r="C873" i="1"/>
  <c r="D872" i="1"/>
  <c r="C872" i="1"/>
  <c r="H872" i="1" s="1"/>
  <c r="D871" i="1"/>
  <c r="C871" i="1"/>
  <c r="H871" i="1" s="1"/>
  <c r="G870" i="1"/>
  <c r="D870" i="1"/>
  <c r="C870" i="1"/>
  <c r="D869" i="1"/>
  <c r="G869" i="1" s="1"/>
  <c r="C869" i="1"/>
  <c r="D868" i="1"/>
  <c r="C868" i="1"/>
  <c r="H868" i="1" s="1"/>
  <c r="D867" i="1"/>
  <c r="C867" i="1"/>
  <c r="H867" i="1" s="1"/>
  <c r="G866" i="1"/>
  <c r="D866" i="1"/>
  <c r="C866" i="1"/>
  <c r="D865" i="1"/>
  <c r="G865" i="1" s="1"/>
  <c r="C865" i="1"/>
  <c r="D864" i="1"/>
  <c r="C864" i="1"/>
  <c r="H864" i="1" s="1"/>
  <c r="D863" i="1"/>
  <c r="C863" i="1"/>
  <c r="H863" i="1" s="1"/>
  <c r="G862" i="1"/>
  <c r="D862" i="1"/>
  <c r="C862" i="1"/>
  <c r="D861" i="1"/>
  <c r="G861" i="1" s="1"/>
  <c r="C861" i="1"/>
  <c r="D860" i="1"/>
  <c r="C860" i="1"/>
  <c r="H860" i="1" s="1"/>
  <c r="D859" i="1"/>
  <c r="C859" i="1"/>
  <c r="H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H727" i="1"/>
  <c r="D727" i="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H714" i="1"/>
  <c r="D714" i="1"/>
  <c r="C714" i="1"/>
  <c r="G714" i="1" s="1"/>
  <c r="H713" i="1"/>
  <c r="D713" i="1"/>
  <c r="C713" i="1"/>
  <c r="G713" i="1" s="1"/>
  <c r="H712" i="1"/>
  <c r="D712" i="1"/>
  <c r="C712" i="1"/>
  <c r="G712" i="1" s="1"/>
  <c r="H711" i="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D703" i="1"/>
  <c r="C703" i="1"/>
  <c r="G703" i="1" s="1"/>
  <c r="D702" i="1"/>
  <c r="C702" i="1"/>
  <c r="G702" i="1" s="1"/>
  <c r="H701" i="1"/>
  <c r="D701" i="1"/>
  <c r="C701" i="1"/>
  <c r="G701" i="1" s="1"/>
  <c r="H700" i="1"/>
  <c r="D700" i="1"/>
  <c r="C700" i="1"/>
  <c r="G700" i="1" s="1"/>
  <c r="D699" i="1"/>
  <c r="C699" i="1"/>
  <c r="G699" i="1" s="1"/>
  <c r="D698" i="1"/>
  <c r="C698" i="1"/>
  <c r="G698" i="1" s="1"/>
  <c r="H697" i="1"/>
  <c r="D697" i="1"/>
  <c r="C697" i="1"/>
  <c r="G697" i="1" s="1"/>
  <c r="H696" i="1"/>
  <c r="D696" i="1"/>
  <c r="C696" i="1"/>
  <c r="G696" i="1" s="1"/>
  <c r="D695" i="1"/>
  <c r="C695" i="1"/>
  <c r="G695" i="1" s="1"/>
  <c r="D694" i="1"/>
  <c r="C694" i="1"/>
  <c r="G694" i="1" s="1"/>
  <c r="H693" i="1"/>
  <c r="D693" i="1"/>
  <c r="C693" i="1"/>
  <c r="G693" i="1" s="1"/>
  <c r="H692" i="1"/>
  <c r="D692" i="1"/>
  <c r="C692" i="1"/>
  <c r="G692" i="1" s="1"/>
  <c r="D691" i="1"/>
  <c r="C691" i="1"/>
  <c r="G691" i="1" s="1"/>
  <c r="D690" i="1"/>
  <c r="C690" i="1"/>
  <c r="G690" i="1" s="1"/>
  <c r="H689" i="1"/>
  <c r="D689" i="1"/>
  <c r="C689" i="1"/>
  <c r="G689" i="1" s="1"/>
  <c r="H688" i="1"/>
  <c r="D688" i="1"/>
  <c r="C688" i="1"/>
  <c r="G688" i="1" s="1"/>
  <c r="D687" i="1"/>
  <c r="C687" i="1"/>
  <c r="G687" i="1" s="1"/>
  <c r="D686" i="1"/>
  <c r="C686" i="1"/>
  <c r="G686" i="1" s="1"/>
  <c r="H685" i="1"/>
  <c r="D685" i="1"/>
  <c r="C685" i="1"/>
  <c r="G685" i="1" s="1"/>
  <c r="H684" i="1"/>
  <c r="D684" i="1"/>
  <c r="C684" i="1"/>
  <c r="G684" i="1" s="1"/>
  <c r="D683" i="1"/>
  <c r="C683" i="1"/>
  <c r="G683" i="1" s="1"/>
  <c r="D682" i="1"/>
  <c r="C682" i="1"/>
  <c r="G682" i="1" s="1"/>
  <c r="H681" i="1"/>
  <c r="D681" i="1"/>
  <c r="C681" i="1"/>
  <c r="G681" i="1" s="1"/>
  <c r="H680" i="1"/>
  <c r="D680" i="1"/>
  <c r="C680" i="1"/>
  <c r="G680" i="1" s="1"/>
  <c r="D679" i="1"/>
  <c r="C679" i="1"/>
  <c r="G679" i="1" s="1"/>
  <c r="D678" i="1"/>
  <c r="C678" i="1"/>
  <c r="G678" i="1" s="1"/>
  <c r="H677" i="1"/>
  <c r="D677" i="1"/>
  <c r="C677" i="1"/>
  <c r="G677" i="1" s="1"/>
  <c r="H676" i="1"/>
  <c r="D676" i="1"/>
  <c r="C676" i="1"/>
  <c r="G676" i="1" s="1"/>
  <c r="D675" i="1"/>
  <c r="C675" i="1"/>
  <c r="G675" i="1" s="1"/>
  <c r="D674" i="1"/>
  <c r="C674" i="1"/>
  <c r="G674" i="1" s="1"/>
  <c r="H673" i="1"/>
  <c r="D673" i="1"/>
  <c r="C673" i="1"/>
  <c r="G673" i="1" s="1"/>
  <c r="H672" i="1"/>
  <c r="D672" i="1"/>
  <c r="C672" i="1"/>
  <c r="G672" i="1" s="1"/>
  <c r="D671" i="1"/>
  <c r="C671" i="1"/>
  <c r="G671" i="1" s="1"/>
  <c r="D670" i="1"/>
  <c r="C670" i="1"/>
  <c r="G670" i="1" s="1"/>
  <c r="H669" i="1"/>
  <c r="D669" i="1"/>
  <c r="C669" i="1"/>
  <c r="G669" i="1" s="1"/>
  <c r="H668" i="1"/>
  <c r="D668" i="1"/>
  <c r="C668" i="1"/>
  <c r="G668" i="1" s="1"/>
  <c r="D667" i="1"/>
  <c r="C667" i="1"/>
  <c r="G667" i="1" s="1"/>
  <c r="D666" i="1"/>
  <c r="C666" i="1"/>
  <c r="G666" i="1" s="1"/>
  <c r="H665" i="1"/>
  <c r="D665" i="1"/>
  <c r="C665" i="1"/>
  <c r="G665" i="1" s="1"/>
  <c r="H664" i="1"/>
  <c r="D664" i="1"/>
  <c r="C664" i="1"/>
  <c r="G664" i="1" s="1"/>
  <c r="D663" i="1"/>
  <c r="C663" i="1"/>
  <c r="G663" i="1" s="1"/>
  <c r="D662" i="1"/>
  <c r="C662" i="1"/>
  <c r="G662" i="1" s="1"/>
  <c r="H661" i="1"/>
  <c r="D661" i="1"/>
  <c r="C661" i="1"/>
  <c r="G661" i="1" s="1"/>
  <c r="H660" i="1"/>
  <c r="D660" i="1"/>
  <c r="C660" i="1"/>
  <c r="G660" i="1" s="1"/>
  <c r="D659" i="1"/>
  <c r="C659" i="1"/>
  <c r="G659" i="1" s="1"/>
  <c r="D658" i="1"/>
  <c r="C658" i="1"/>
  <c r="G658" i="1" s="1"/>
  <c r="H657" i="1"/>
  <c r="D657" i="1"/>
  <c r="C657" i="1"/>
  <c r="G657" i="1" s="1"/>
  <c r="H656" i="1"/>
  <c r="D656" i="1"/>
  <c r="C656" i="1"/>
  <c r="G656" i="1" s="1"/>
  <c r="D655" i="1"/>
  <c r="C655" i="1"/>
  <c r="G655" i="1" s="1"/>
  <c r="D654" i="1"/>
  <c r="C654" i="1"/>
  <c r="G654" i="1" s="1"/>
  <c r="H653" i="1"/>
  <c r="D653" i="1"/>
  <c r="C653" i="1"/>
  <c r="G653" i="1" s="1"/>
  <c r="H652" i="1"/>
  <c r="D652" i="1"/>
  <c r="C652" i="1"/>
  <c r="G652" i="1" s="1"/>
  <c r="D651" i="1"/>
  <c r="C651" i="1"/>
  <c r="G651" i="1" s="1"/>
  <c r="D650" i="1"/>
  <c r="C650" i="1"/>
  <c r="G650" i="1" s="1"/>
  <c r="H649" i="1"/>
  <c r="D649" i="1"/>
  <c r="C649" i="1"/>
  <c r="G649" i="1" s="1"/>
  <c r="H648" i="1"/>
  <c r="D648" i="1"/>
  <c r="C648" i="1"/>
  <c r="G648" i="1" s="1"/>
  <c r="D647" i="1"/>
  <c r="C647" i="1"/>
  <c r="G647" i="1" s="1"/>
  <c r="D646" i="1"/>
  <c r="C646" i="1"/>
  <c r="G646" i="1" s="1"/>
  <c r="H645" i="1"/>
  <c r="D645" i="1"/>
  <c r="C645" i="1"/>
  <c r="G645" i="1" s="1"/>
  <c r="H644" i="1"/>
  <c r="D644" i="1"/>
  <c r="C644" i="1"/>
  <c r="G644" i="1" s="1"/>
  <c r="D643" i="1"/>
  <c r="C643" i="1"/>
  <c r="G643" i="1" s="1"/>
  <c r="D642" i="1"/>
  <c r="C642" i="1"/>
  <c r="G642" i="1" s="1"/>
  <c r="H641" i="1"/>
  <c r="D641" i="1"/>
  <c r="C641" i="1"/>
  <c r="G641" i="1" s="1"/>
  <c r="D638" i="1"/>
  <c r="D632" i="1"/>
  <c r="C632" i="1"/>
  <c r="G632" i="1" s="1"/>
  <c r="H631" i="1"/>
  <c r="D631" i="1"/>
  <c r="C631" i="1"/>
  <c r="G631" i="1" s="1"/>
  <c r="H628" i="1"/>
  <c r="D628" i="1"/>
  <c r="C628" i="1"/>
  <c r="G628" i="1" s="1"/>
  <c r="D627" i="1"/>
  <c r="C627" i="1"/>
  <c r="G627" i="1" s="1"/>
  <c r="D626" i="1"/>
  <c r="C626" i="1"/>
  <c r="G626" i="1" s="1"/>
  <c r="H625" i="1"/>
  <c r="D625" i="1"/>
  <c r="C625" i="1"/>
  <c r="G625" i="1" s="1"/>
  <c r="H624" i="1"/>
  <c r="D624" i="1"/>
  <c r="C624" i="1"/>
  <c r="G624" i="1" s="1"/>
  <c r="D623" i="1"/>
  <c r="C623" i="1"/>
  <c r="G623" i="1" s="1"/>
  <c r="D622" i="1"/>
  <c r="C622" i="1"/>
  <c r="G622" i="1" s="1"/>
  <c r="H621" i="1"/>
  <c r="D621" i="1"/>
  <c r="C621" i="1"/>
  <c r="G621" i="1" s="1"/>
  <c r="H620" i="1"/>
  <c r="D620" i="1"/>
  <c r="C620" i="1"/>
  <c r="G620" i="1" s="1"/>
  <c r="D619" i="1"/>
  <c r="C619" i="1"/>
  <c r="G619" i="1" s="1"/>
  <c r="D618" i="1"/>
  <c r="C618" i="1"/>
  <c r="G618" i="1" s="1"/>
  <c r="H617" i="1"/>
  <c r="D617" i="1"/>
  <c r="C617" i="1"/>
  <c r="G617" i="1" s="1"/>
  <c r="H616" i="1"/>
  <c r="D616" i="1"/>
  <c r="C616" i="1"/>
  <c r="G616" i="1" s="1"/>
  <c r="D615" i="1"/>
  <c r="C615" i="1"/>
  <c r="G615" i="1" s="1"/>
  <c r="D614" i="1"/>
  <c r="C614" i="1"/>
  <c r="G614" i="1" s="1"/>
  <c r="H613" i="1"/>
  <c r="D613" i="1"/>
  <c r="C613" i="1"/>
  <c r="G613" i="1" s="1"/>
  <c r="H612" i="1"/>
  <c r="D612" i="1"/>
  <c r="C612" i="1"/>
  <c r="G612" i="1" s="1"/>
  <c r="D611" i="1"/>
  <c r="C611" i="1"/>
  <c r="G611" i="1" s="1"/>
  <c r="D610" i="1"/>
  <c r="C610" i="1"/>
  <c r="G610" i="1" s="1"/>
  <c r="H609" i="1"/>
  <c r="D609" i="1"/>
  <c r="C609" i="1"/>
  <c r="G609" i="1" s="1"/>
  <c r="H608" i="1"/>
  <c r="D608" i="1"/>
  <c r="C608" i="1"/>
  <c r="G608" i="1" s="1"/>
  <c r="D607" i="1"/>
  <c r="C607" i="1"/>
  <c r="G607" i="1" s="1"/>
  <c r="D606" i="1"/>
  <c r="C606" i="1"/>
  <c r="G606" i="1" s="1"/>
  <c r="H605" i="1"/>
  <c r="D605" i="1"/>
  <c r="C605" i="1"/>
  <c r="G605" i="1" s="1"/>
  <c r="H604" i="1"/>
  <c r="D604" i="1"/>
  <c r="C604" i="1"/>
  <c r="G604" i="1" s="1"/>
  <c r="D603" i="1"/>
  <c r="C603" i="1"/>
  <c r="G603" i="1" s="1"/>
  <c r="D602" i="1"/>
  <c r="C602" i="1"/>
  <c r="G602" i="1" s="1"/>
  <c r="H601" i="1"/>
  <c r="D601" i="1"/>
  <c r="C601" i="1"/>
  <c r="G601" i="1" s="1"/>
  <c r="H600" i="1"/>
  <c r="D600" i="1"/>
  <c r="C600" i="1"/>
  <c r="G600" i="1" s="1"/>
  <c r="D599" i="1"/>
  <c r="C599" i="1"/>
  <c r="G599" i="1" s="1"/>
  <c r="D598" i="1"/>
  <c r="C598" i="1"/>
  <c r="G598" i="1" s="1"/>
  <c r="H597" i="1"/>
  <c r="D597" i="1"/>
  <c r="C597" i="1"/>
  <c r="G597" i="1" s="1"/>
  <c r="H596" i="1"/>
  <c r="D596" i="1"/>
  <c r="C596" i="1"/>
  <c r="G596" i="1" s="1"/>
  <c r="D595" i="1"/>
  <c r="C595" i="1"/>
  <c r="G595" i="1" s="1"/>
  <c r="D594" i="1"/>
  <c r="C594" i="1"/>
  <c r="G594" i="1" s="1"/>
  <c r="H593" i="1"/>
  <c r="D593" i="1"/>
  <c r="C593" i="1"/>
  <c r="G593" i="1" s="1"/>
  <c r="H592" i="1"/>
  <c r="D592" i="1"/>
  <c r="C592" i="1"/>
  <c r="G592" i="1" s="1"/>
  <c r="D591" i="1"/>
  <c r="C591" i="1"/>
  <c r="G591" i="1" s="1"/>
  <c r="D590" i="1"/>
  <c r="C590" i="1"/>
  <c r="G590" i="1" s="1"/>
  <c r="H589" i="1"/>
  <c r="D589" i="1"/>
  <c r="C589" i="1"/>
  <c r="G589" i="1" s="1"/>
  <c r="H588" i="1"/>
  <c r="D588" i="1"/>
  <c r="C588" i="1"/>
  <c r="G588" i="1" s="1"/>
  <c r="D587" i="1"/>
  <c r="D586" i="1"/>
  <c r="C586" i="1"/>
  <c r="G586" i="1" s="1"/>
  <c r="H585" i="1"/>
  <c r="D585" i="1"/>
  <c r="C585" i="1"/>
  <c r="G585" i="1" s="1"/>
  <c r="H584" i="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C529" i="1"/>
  <c r="G529" i="1" s="1"/>
  <c r="D528" i="1"/>
  <c r="C528" i="1"/>
  <c r="G528" i="1" s="1"/>
  <c r="D527" i="1"/>
  <c r="C527" i="1"/>
  <c r="G527" i="1" s="1"/>
  <c r="D526" i="1"/>
  <c r="C526" i="1"/>
  <c r="G526" i="1" s="1"/>
  <c r="D525" i="1"/>
  <c r="C525" i="1"/>
  <c r="G525" i="1" s="1"/>
  <c r="D524" i="1"/>
  <c r="C524" i="1"/>
  <c r="G524" i="1" s="1"/>
  <c r="D523" i="1"/>
  <c r="D522" i="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C485" i="1"/>
  <c r="G485" i="1" s="1"/>
  <c r="D484" i="1"/>
  <c r="C484" i="1"/>
  <c r="G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D460" i="1"/>
  <c r="C460" i="1"/>
  <c r="G460" i="1" s="1"/>
  <c r="D459" i="1"/>
  <c r="C459" i="1"/>
  <c r="G459" i="1" s="1"/>
  <c r="D458" i="1"/>
  <c r="C458" i="1"/>
  <c r="G458" i="1" s="1"/>
  <c r="D457" i="1"/>
  <c r="C457" i="1"/>
  <c r="G457" i="1" s="1"/>
  <c r="D456" i="1"/>
  <c r="C456" i="1"/>
  <c r="G456" i="1" s="1"/>
  <c r="D455" i="1"/>
  <c r="C455" i="1"/>
  <c r="G455" i="1" s="1"/>
  <c r="D454" i="1"/>
  <c r="C454" i="1"/>
  <c r="G454" i="1" s="1"/>
  <c r="D453" i="1"/>
  <c r="D452" i="1"/>
  <c r="C452" i="1"/>
  <c r="G452" i="1" s="1"/>
  <c r="D451" i="1"/>
  <c r="C451" i="1"/>
  <c r="G451" i="1" s="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C425" i="1"/>
  <c r="G425" i="1" s="1"/>
  <c r="D424" i="1"/>
  <c r="C424" i="1"/>
  <c r="G424" i="1" s="1"/>
  <c r="D423" i="1"/>
  <c r="C423" i="1"/>
  <c r="G423" i="1" s="1"/>
  <c r="D422" i="1"/>
  <c r="C422" i="1"/>
  <c r="G422" i="1" s="1"/>
  <c r="D421" i="1"/>
  <c r="C421" i="1"/>
  <c r="G421" i="1" s="1"/>
  <c r="D420" i="1"/>
  <c r="C420" i="1"/>
  <c r="G420" i="1" s="1"/>
  <c r="D419" i="1"/>
  <c r="C419" i="1"/>
  <c r="G419" i="1" s="1"/>
  <c r="D418" i="1"/>
  <c r="C418" i="1"/>
  <c r="G418" i="1" s="1"/>
  <c r="D417" i="1"/>
  <c r="C417" i="1"/>
  <c r="G417" i="1" s="1"/>
  <c r="D416" i="1"/>
  <c r="C416" i="1"/>
  <c r="G416" i="1" s="1"/>
  <c r="D415" i="1"/>
  <c r="C415" i="1"/>
  <c r="G415" i="1" s="1"/>
  <c r="D413" i="1"/>
  <c r="C413" i="1"/>
  <c r="G413" i="1" s="1"/>
  <c r="D412" i="1"/>
  <c r="D411" i="1"/>
  <c r="C411" i="1"/>
  <c r="D406" i="1"/>
  <c r="C406" i="1"/>
  <c r="G406" i="1" s="1"/>
  <c r="D405" i="1"/>
  <c r="C405" i="1"/>
  <c r="G405" i="1" s="1"/>
  <c r="D404" i="1"/>
  <c r="C404" i="1"/>
  <c r="G404" i="1" s="1"/>
  <c r="D401" i="1"/>
  <c r="C401" i="1"/>
  <c r="G401" i="1" s="1"/>
  <c r="D400" i="1"/>
  <c r="C400" i="1"/>
  <c r="G400" i="1" s="1"/>
  <c r="D399" i="1"/>
  <c r="C399" i="1"/>
  <c r="G399" i="1" s="1"/>
  <c r="D398" i="1"/>
  <c r="C398" i="1"/>
  <c r="G398" i="1" s="1"/>
  <c r="D397" i="1"/>
  <c r="C397" i="1"/>
  <c r="G397" i="1" s="1"/>
  <c r="D396" i="1"/>
  <c r="C396" i="1"/>
  <c r="G396" i="1" s="1"/>
  <c r="D395" i="1"/>
  <c r="C395" i="1"/>
  <c r="G395" i="1" s="1"/>
  <c r="D394" i="1"/>
  <c r="C394" i="1"/>
  <c r="G394" i="1" s="1"/>
  <c r="D393" i="1"/>
  <c r="C393" i="1"/>
  <c r="G393" i="1" s="1"/>
  <c r="D392" i="1"/>
  <c r="C392" i="1"/>
  <c r="G392" i="1" s="1"/>
  <c r="D391" i="1"/>
  <c r="C391" i="1"/>
  <c r="G391" i="1" s="1"/>
  <c r="D390" i="1"/>
  <c r="C390" i="1"/>
  <c r="G390" i="1" s="1"/>
  <c r="D389" i="1"/>
  <c r="C389" i="1"/>
  <c r="G389" i="1" s="1"/>
  <c r="D388" i="1"/>
  <c r="C388" i="1"/>
  <c r="G388" i="1" s="1"/>
  <c r="D387" i="1"/>
  <c r="C387" i="1"/>
  <c r="G387" i="1" s="1"/>
  <c r="D386" i="1"/>
  <c r="C386" i="1"/>
  <c r="G386" i="1" s="1"/>
  <c r="D385" i="1"/>
  <c r="C385" i="1"/>
  <c r="G385" i="1" s="1"/>
  <c r="D384" i="1"/>
  <c r="C384" i="1"/>
  <c r="G384" i="1" s="1"/>
  <c r="D383" i="1"/>
  <c r="C383" i="1"/>
  <c r="G383" i="1" s="1"/>
  <c r="D382" i="1"/>
  <c r="C382" i="1"/>
  <c r="G382" i="1" s="1"/>
  <c r="D381" i="1"/>
  <c r="C381" i="1"/>
  <c r="G381" i="1" s="1"/>
  <c r="D380" i="1"/>
  <c r="C380" i="1"/>
  <c r="G380" i="1" s="1"/>
  <c r="D379" i="1"/>
  <c r="C379" i="1"/>
  <c r="G379" i="1" s="1"/>
  <c r="D378" i="1"/>
  <c r="C378" i="1"/>
  <c r="G378" i="1" s="1"/>
  <c r="D377" i="1"/>
  <c r="C377" i="1"/>
  <c r="G377" i="1" s="1"/>
  <c r="D376" i="1"/>
  <c r="C376" i="1"/>
  <c r="G376" i="1" s="1"/>
  <c r="D375" i="1"/>
  <c r="C375" i="1"/>
  <c r="G375" i="1" s="1"/>
  <c r="D374" i="1"/>
  <c r="C374" i="1"/>
  <c r="G374" i="1" s="1"/>
  <c r="D373" i="1"/>
  <c r="C373" i="1"/>
  <c r="G373" i="1" s="1"/>
  <c r="D372" i="1"/>
  <c r="C372" i="1"/>
  <c r="G372" i="1" s="1"/>
  <c r="D371" i="1"/>
  <c r="C371" i="1"/>
  <c r="G371" i="1" s="1"/>
  <c r="D370" i="1"/>
  <c r="C370" i="1"/>
  <c r="G370" i="1" s="1"/>
  <c r="D369" i="1"/>
  <c r="C369" i="1"/>
  <c r="G369" i="1" s="1"/>
  <c r="D368" i="1"/>
  <c r="C368" i="1"/>
  <c r="G368" i="1" s="1"/>
  <c r="D367" i="1"/>
  <c r="C367" i="1"/>
  <c r="G367" i="1" s="1"/>
  <c r="D366" i="1"/>
  <c r="C366" i="1"/>
  <c r="G366" i="1" s="1"/>
  <c r="D365" i="1"/>
  <c r="C365" i="1"/>
  <c r="G365" i="1" s="1"/>
  <c r="D364" i="1"/>
  <c r="C364" i="1"/>
  <c r="G364" i="1" s="1"/>
  <c r="D363" i="1"/>
  <c r="C363" i="1"/>
  <c r="G363" i="1" s="1"/>
  <c r="D362" i="1"/>
  <c r="C362" i="1"/>
  <c r="G362" i="1" s="1"/>
  <c r="D361" i="1"/>
  <c r="C361" i="1"/>
  <c r="G361" i="1" s="1"/>
  <c r="D360" i="1"/>
  <c r="C360" i="1"/>
  <c r="G360" i="1" s="1"/>
  <c r="D359" i="1"/>
  <c r="C359" i="1"/>
  <c r="G359" i="1" s="1"/>
  <c r="C358" i="1"/>
  <c r="D357" i="1"/>
  <c r="C357" i="1"/>
  <c r="G357" i="1" s="1"/>
  <c r="D356" i="1"/>
  <c r="C356" i="1"/>
  <c r="G356" i="1" s="1"/>
  <c r="D355" i="1"/>
  <c r="C355" i="1"/>
  <c r="G355" i="1" s="1"/>
  <c r="D354" i="1"/>
  <c r="C354" i="1"/>
  <c r="G354" i="1" s="1"/>
  <c r="D353" i="1"/>
  <c r="C353" i="1"/>
  <c r="G353" i="1" s="1"/>
  <c r="D352" i="1"/>
  <c r="C352" i="1"/>
  <c r="G352" i="1" s="1"/>
  <c r="D351" i="1"/>
  <c r="C351" i="1"/>
  <c r="G351" i="1" s="1"/>
  <c r="D350" i="1"/>
  <c r="C350" i="1"/>
  <c r="G350" i="1" s="1"/>
  <c r="D349" i="1"/>
  <c r="C349" i="1"/>
  <c r="G349" i="1" s="1"/>
  <c r="D348" i="1"/>
  <c r="C348" i="1"/>
  <c r="G348" i="1" s="1"/>
  <c r="D347" i="1"/>
  <c r="C347" i="1"/>
  <c r="G347" i="1" s="1"/>
  <c r="D346" i="1"/>
  <c r="D344" i="1"/>
  <c r="C344" i="1"/>
  <c r="G344" i="1" s="1"/>
  <c r="D343" i="1"/>
  <c r="C343" i="1"/>
  <c r="G343" i="1" s="1"/>
  <c r="D342" i="1"/>
  <c r="C342" i="1"/>
  <c r="G342" i="1" s="1"/>
  <c r="D341" i="1"/>
  <c r="C341" i="1"/>
  <c r="G341" i="1" s="1"/>
  <c r="D340" i="1"/>
  <c r="C340" i="1"/>
  <c r="G340" i="1" s="1"/>
  <c r="D339" i="1"/>
  <c r="C339" i="1"/>
  <c r="G339" i="1" s="1"/>
  <c r="D338" i="1"/>
  <c r="C338" i="1"/>
  <c r="G338" i="1" s="1"/>
  <c r="D337" i="1"/>
  <c r="C337" i="1"/>
  <c r="G337" i="1" s="1"/>
  <c r="D336" i="1"/>
  <c r="C336" i="1"/>
  <c r="G336" i="1" s="1"/>
  <c r="D335" i="1"/>
  <c r="C335" i="1"/>
  <c r="G335" i="1" s="1"/>
  <c r="D334" i="1"/>
  <c r="C334" i="1"/>
  <c r="G334" i="1" s="1"/>
  <c r="D333" i="1"/>
  <c r="C333" i="1"/>
  <c r="G333" i="1" s="1"/>
  <c r="D332" i="1"/>
  <c r="C332" i="1"/>
  <c r="G332" i="1" s="1"/>
  <c r="D331" i="1"/>
  <c r="C331" i="1"/>
  <c r="G331" i="1" s="1"/>
  <c r="D330" i="1"/>
  <c r="C330" i="1"/>
  <c r="G330" i="1" s="1"/>
  <c r="D329" i="1"/>
  <c r="C329" i="1"/>
  <c r="G329" i="1" s="1"/>
  <c r="D328" i="1"/>
  <c r="C328" i="1"/>
  <c r="G328" i="1" s="1"/>
  <c r="D327" i="1"/>
  <c r="C327" i="1"/>
  <c r="G327" i="1" s="1"/>
  <c r="D326" i="1"/>
  <c r="C326" i="1"/>
  <c r="G326" i="1" s="1"/>
  <c r="D325" i="1"/>
  <c r="C325" i="1"/>
  <c r="G325" i="1" s="1"/>
  <c r="D324" i="1"/>
  <c r="C324" i="1"/>
  <c r="G324" i="1" s="1"/>
  <c r="D323" i="1"/>
  <c r="C323" i="1"/>
  <c r="G323" i="1" s="1"/>
  <c r="D322" i="1"/>
  <c r="C322" i="1"/>
  <c r="G322" i="1" s="1"/>
  <c r="D321" i="1"/>
  <c r="C321" i="1"/>
  <c r="G321" i="1" s="1"/>
  <c r="D320" i="1"/>
  <c r="C320" i="1"/>
  <c r="G320" i="1" s="1"/>
  <c r="D319" i="1"/>
  <c r="C319" i="1"/>
  <c r="G319" i="1" s="1"/>
  <c r="D318" i="1"/>
  <c r="C318" i="1"/>
  <c r="G318" i="1" s="1"/>
  <c r="D317" i="1"/>
  <c r="C317" i="1"/>
  <c r="G317" i="1" s="1"/>
  <c r="D316" i="1"/>
  <c r="C316" i="1"/>
  <c r="G316" i="1" s="1"/>
  <c r="D315" i="1"/>
  <c r="C315" i="1"/>
  <c r="G315" i="1" s="1"/>
  <c r="D314" i="1"/>
  <c r="C314" i="1"/>
  <c r="G314" i="1" s="1"/>
  <c r="D313" i="1"/>
  <c r="C313" i="1"/>
  <c r="G313" i="1" s="1"/>
  <c r="D312" i="1"/>
  <c r="C312" i="1"/>
  <c r="G312" i="1" s="1"/>
  <c r="D311" i="1"/>
  <c r="C311" i="1"/>
  <c r="G311" i="1" s="1"/>
  <c r="D310" i="1"/>
  <c r="C310" i="1"/>
  <c r="G310" i="1" s="1"/>
  <c r="D309" i="1"/>
  <c r="C309" i="1"/>
  <c r="G309" i="1" s="1"/>
  <c r="D308" i="1"/>
  <c r="C308" i="1"/>
  <c r="G308" i="1" s="1"/>
  <c r="D307" i="1"/>
  <c r="C307" i="1"/>
  <c r="G307" i="1" s="1"/>
  <c r="D305" i="1"/>
  <c r="C305" i="1"/>
  <c r="G305" i="1" s="1"/>
  <c r="D304" i="1"/>
  <c r="C304" i="1"/>
  <c r="G304" i="1" s="1"/>
  <c r="D303" i="1"/>
  <c r="C303" i="1"/>
  <c r="G303" i="1" s="1"/>
  <c r="D302" i="1"/>
  <c r="C302" i="1"/>
  <c r="G302" i="1" s="1"/>
  <c r="D301" i="1"/>
  <c r="C301" i="1"/>
  <c r="G301" i="1" s="1"/>
  <c r="D300" i="1"/>
  <c r="C300" i="1"/>
  <c r="G300" i="1" s="1"/>
  <c r="D299" i="1"/>
  <c r="C299" i="1"/>
  <c r="G299" i="1" s="1"/>
  <c r="D298" i="1"/>
  <c r="C298" i="1"/>
  <c r="G298" i="1" s="1"/>
  <c r="D297" i="1"/>
  <c r="C297" i="1"/>
  <c r="G297" i="1" s="1"/>
  <c r="D296" i="1"/>
  <c r="C296" i="1"/>
  <c r="G296" i="1" s="1"/>
  <c r="D295" i="1"/>
  <c r="C295" i="1"/>
  <c r="G295" i="1" s="1"/>
  <c r="D294" i="1"/>
  <c r="D292" i="1"/>
  <c r="C292" i="1"/>
  <c r="G292" i="1" s="1"/>
  <c r="D291" i="1"/>
  <c r="C291" i="1"/>
  <c r="G291" i="1" s="1"/>
  <c r="D290" i="1"/>
  <c r="C290" i="1"/>
  <c r="G290" i="1" s="1"/>
  <c r="D289" i="1"/>
  <c r="C289" i="1"/>
  <c r="G289" i="1" s="1"/>
  <c r="D288" i="1"/>
  <c r="C288" i="1"/>
  <c r="D284" i="1"/>
  <c r="C284" i="1"/>
  <c r="G284" i="1" s="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G273" i="1" s="1"/>
  <c r="D272" i="1"/>
  <c r="C272" i="1"/>
  <c r="G272" i="1" s="1"/>
  <c r="D271" i="1"/>
  <c r="C271" i="1"/>
  <c r="G271" i="1" s="1"/>
  <c r="D270" i="1"/>
  <c r="C270" i="1"/>
  <c r="G270" i="1" s="1"/>
  <c r="D269" i="1"/>
  <c r="C269" i="1"/>
  <c r="G269" i="1" s="1"/>
  <c r="D268" i="1"/>
  <c r="C268" i="1"/>
  <c r="G268" i="1" s="1"/>
  <c r="D267" i="1"/>
  <c r="C267" i="1"/>
  <c r="G267" i="1" s="1"/>
  <c r="D266" i="1"/>
  <c r="C266" i="1"/>
  <c r="G266" i="1" s="1"/>
  <c r="D265" i="1"/>
  <c r="C265" i="1"/>
  <c r="G265" i="1" s="1"/>
  <c r="D264" i="1"/>
  <c r="C264" i="1"/>
  <c r="G264" i="1" s="1"/>
  <c r="D263" i="1"/>
  <c r="C263" i="1"/>
  <c r="G263" i="1" s="1"/>
  <c r="D262" i="1"/>
  <c r="C262" i="1"/>
  <c r="G262" i="1" s="1"/>
  <c r="D261" i="1"/>
  <c r="C261" i="1"/>
  <c r="G261" i="1" s="1"/>
  <c r="D260" i="1"/>
  <c r="C260" i="1"/>
  <c r="G260" i="1" s="1"/>
  <c r="D259" i="1"/>
  <c r="D258" i="1"/>
  <c r="C258" i="1"/>
  <c r="G258" i="1" s="1"/>
  <c r="D257" i="1"/>
  <c r="C257" i="1"/>
  <c r="G257" i="1" s="1"/>
  <c r="D256" i="1"/>
  <c r="C256" i="1"/>
  <c r="G256" i="1" s="1"/>
  <c r="D255" i="1"/>
  <c r="C255" i="1"/>
  <c r="G255" i="1" s="1"/>
  <c r="D254" i="1"/>
  <c r="C254" i="1"/>
  <c r="G254" i="1" s="1"/>
  <c r="D253" i="1"/>
  <c r="C253" i="1"/>
  <c r="G253" i="1" s="1"/>
  <c r="D252" i="1"/>
  <c r="C252" i="1"/>
  <c r="G252" i="1" s="1"/>
  <c r="D251" i="1"/>
  <c r="C251" i="1"/>
  <c r="G251" i="1" s="1"/>
  <c r="D250" i="1"/>
  <c r="C250" i="1"/>
  <c r="G250" i="1" s="1"/>
  <c r="D249" i="1"/>
  <c r="C249" i="1"/>
  <c r="G249" i="1" s="1"/>
  <c r="D247" i="1"/>
  <c r="C247" i="1"/>
  <c r="G247" i="1" s="1"/>
  <c r="D246" i="1"/>
  <c r="C246" i="1"/>
  <c r="G246" i="1" s="1"/>
  <c r="D245" i="1"/>
  <c r="C245" i="1"/>
  <c r="G245" i="1" s="1"/>
  <c r="D244" i="1"/>
  <c r="C244" i="1"/>
  <c r="G244" i="1" s="1"/>
  <c r="D243" i="1"/>
  <c r="C243" i="1"/>
  <c r="G243" i="1" s="1"/>
  <c r="D242" i="1"/>
  <c r="C242" i="1"/>
  <c r="G242" i="1" s="1"/>
  <c r="D241" i="1"/>
  <c r="C241" i="1"/>
  <c r="G241" i="1" s="1"/>
  <c r="D240" i="1"/>
  <c r="C240" i="1"/>
  <c r="G240" i="1" s="1"/>
  <c r="D239" i="1"/>
  <c r="C239" i="1"/>
  <c r="G239" i="1" s="1"/>
  <c r="D238" i="1"/>
  <c r="C238" i="1"/>
  <c r="G238" i="1" s="1"/>
  <c r="D237" i="1"/>
  <c r="C237" i="1"/>
  <c r="G237" i="1" s="1"/>
  <c r="D236" i="1"/>
  <c r="C236" i="1"/>
  <c r="G236" i="1" s="1"/>
  <c r="D235" i="1"/>
  <c r="C235" i="1"/>
  <c r="G235" i="1" s="1"/>
  <c r="D234" i="1"/>
  <c r="C234" i="1"/>
  <c r="G234" i="1" s="1"/>
  <c r="D233" i="1"/>
  <c r="C233" i="1"/>
  <c r="G233" i="1" s="1"/>
  <c r="D232" i="1"/>
  <c r="C232" i="1"/>
  <c r="G232" i="1" s="1"/>
  <c r="D231" i="1"/>
  <c r="C231" i="1"/>
  <c r="G231" i="1" s="1"/>
  <c r="D230" i="1"/>
  <c r="C230" i="1"/>
  <c r="G230" i="1" s="1"/>
  <c r="D229" i="1"/>
  <c r="C229" i="1"/>
  <c r="G229" i="1" s="1"/>
  <c r="D228" i="1"/>
  <c r="C228" i="1"/>
  <c r="G228" i="1" s="1"/>
  <c r="D227" i="1"/>
  <c r="C227" i="1"/>
  <c r="G227" i="1" s="1"/>
  <c r="D226" i="1"/>
  <c r="C226" i="1"/>
  <c r="G226" i="1" s="1"/>
  <c r="D225" i="1"/>
  <c r="C225" i="1"/>
  <c r="G225" i="1" s="1"/>
  <c r="D224" i="1"/>
  <c r="C224" i="1"/>
  <c r="G224" i="1" s="1"/>
  <c r="D223" i="1"/>
  <c r="C223" i="1"/>
  <c r="G223" i="1" s="1"/>
  <c r="D222" i="1"/>
  <c r="C222" i="1"/>
  <c r="G222" i="1" s="1"/>
  <c r="D221" i="1"/>
  <c r="C221" i="1"/>
  <c r="G221" i="1" s="1"/>
  <c r="D220" i="1"/>
  <c r="D219" i="1"/>
  <c r="C219" i="1"/>
  <c r="G219" i="1" s="1"/>
  <c r="D218" i="1"/>
  <c r="C218" i="1"/>
  <c r="G218" i="1" s="1"/>
  <c r="D217" i="1"/>
  <c r="C217" i="1"/>
  <c r="G217" i="1" s="1"/>
  <c r="D216" i="1"/>
  <c r="C216" i="1"/>
  <c r="G216" i="1" s="1"/>
  <c r="D215" i="1"/>
  <c r="C215" i="1"/>
  <c r="G215" i="1" s="1"/>
  <c r="D214" i="1"/>
  <c r="C214" i="1"/>
  <c r="G214" i="1" s="1"/>
  <c r="D213" i="1"/>
  <c r="C213" i="1"/>
  <c r="G213" i="1" s="1"/>
  <c r="D212" i="1"/>
  <c r="C212" i="1"/>
  <c r="G212" i="1" s="1"/>
  <c r="D211" i="1"/>
  <c r="D210" i="1"/>
  <c r="C210" i="1"/>
  <c r="G210" i="1" s="1"/>
  <c r="D209" i="1"/>
  <c r="C209" i="1"/>
  <c r="G209" i="1" s="1"/>
  <c r="D208" i="1"/>
  <c r="C208" i="1"/>
  <c r="G208" i="1" s="1"/>
  <c r="D207" i="1"/>
  <c r="C207" i="1"/>
  <c r="G207" i="1" s="1"/>
  <c r="D206" i="1"/>
  <c r="C206" i="1"/>
  <c r="G206" i="1" s="1"/>
  <c r="D205" i="1"/>
  <c r="C205" i="1"/>
  <c r="G205" i="1" s="1"/>
  <c r="D204" i="1"/>
  <c r="C204" i="1"/>
  <c r="G204" i="1" s="1"/>
  <c r="D203" i="1"/>
  <c r="C203" i="1"/>
  <c r="G203" i="1" s="1"/>
  <c r="D202" i="1"/>
  <c r="C202" i="1"/>
  <c r="G202" i="1" s="1"/>
  <c r="D201" i="1"/>
  <c r="C201" i="1"/>
  <c r="G201" i="1" s="1"/>
  <c r="D200" i="1"/>
  <c r="C200" i="1"/>
  <c r="G200" i="1" s="1"/>
  <c r="D199" i="1"/>
  <c r="C199" i="1"/>
  <c r="G199" i="1" s="1"/>
  <c r="D198" i="1"/>
  <c r="C198" i="1"/>
  <c r="G198" i="1" s="1"/>
  <c r="D197" i="1"/>
  <c r="C197" i="1"/>
  <c r="G197" i="1" s="1"/>
  <c r="D196" i="1"/>
  <c r="C196" i="1"/>
  <c r="G196" i="1" s="1"/>
  <c r="D195" i="1"/>
  <c r="C195" i="1"/>
  <c r="G195" i="1" s="1"/>
  <c r="D194" i="1"/>
  <c r="C194" i="1"/>
  <c r="G194" i="1" s="1"/>
  <c r="D193" i="1"/>
  <c r="C193" i="1"/>
  <c r="G193" i="1" s="1"/>
  <c r="D192" i="1"/>
  <c r="C192" i="1"/>
  <c r="G192" i="1" s="1"/>
  <c r="D191" i="1"/>
  <c r="C191" i="1"/>
  <c r="G191" i="1" s="1"/>
  <c r="D190" i="1"/>
  <c r="C190" i="1"/>
  <c r="G190" i="1" s="1"/>
  <c r="D189" i="1"/>
  <c r="C189" i="1"/>
  <c r="G189" i="1" s="1"/>
  <c r="D188" i="1"/>
  <c r="C188" i="1"/>
  <c r="G188" i="1" s="1"/>
  <c r="D187" i="1"/>
  <c r="C187" i="1"/>
  <c r="G187" i="1" s="1"/>
  <c r="D186" i="1"/>
  <c r="C186" i="1"/>
  <c r="G186" i="1" s="1"/>
  <c r="D185" i="1"/>
  <c r="C185" i="1"/>
  <c r="G185" i="1" s="1"/>
  <c r="D184" i="1"/>
  <c r="C184" i="1"/>
  <c r="G184" i="1" s="1"/>
  <c r="D183" i="1"/>
  <c r="C183" i="1"/>
  <c r="G183" i="1" s="1"/>
  <c r="D182" i="1"/>
  <c r="C182" i="1"/>
  <c r="G182" i="1" s="1"/>
  <c r="D181" i="1"/>
  <c r="C181" i="1"/>
  <c r="G181" i="1" s="1"/>
  <c r="D180" i="1"/>
  <c r="C180" i="1"/>
  <c r="G180" i="1" s="1"/>
  <c r="D179" i="1"/>
  <c r="C179" i="1"/>
  <c r="G179" i="1" s="1"/>
  <c r="D178" i="1"/>
  <c r="C178" i="1"/>
  <c r="G178" i="1" s="1"/>
  <c r="D177" i="1"/>
  <c r="C177" i="1"/>
  <c r="G177" i="1" s="1"/>
  <c r="D176" i="1"/>
  <c r="C176" i="1"/>
  <c r="G176" i="1" s="1"/>
  <c r="D175" i="1"/>
  <c r="C175" i="1"/>
  <c r="G175" i="1" s="1"/>
  <c r="D174" i="1"/>
  <c r="C174" i="1"/>
  <c r="G174" i="1" s="1"/>
  <c r="D173" i="1"/>
  <c r="C173" i="1"/>
  <c r="G173" i="1" s="1"/>
  <c r="D172" i="1"/>
  <c r="C172" i="1"/>
  <c r="G172" i="1" s="1"/>
  <c r="D171" i="1"/>
  <c r="C171" i="1"/>
  <c r="G171" i="1" s="1"/>
  <c r="D170" i="1"/>
  <c r="C170" i="1"/>
  <c r="G170" i="1" s="1"/>
  <c r="D169" i="1"/>
  <c r="C169" i="1"/>
  <c r="G169" i="1" s="1"/>
  <c r="D168" i="1"/>
  <c r="C168" i="1"/>
  <c r="G168" i="1" s="1"/>
  <c r="D167" i="1"/>
  <c r="C167" i="1"/>
  <c r="G167" i="1" s="1"/>
  <c r="D166" i="1"/>
  <c r="C166" i="1"/>
  <c r="G166" i="1" s="1"/>
  <c r="D165" i="1"/>
  <c r="C165" i="1"/>
  <c r="G165" i="1" s="1"/>
  <c r="D164" i="1"/>
  <c r="C164" i="1"/>
  <c r="G164" i="1" s="1"/>
  <c r="D163" i="1"/>
  <c r="C163" i="1"/>
  <c r="G163" i="1" s="1"/>
  <c r="D162" i="1"/>
  <c r="C162" i="1"/>
  <c r="G162" i="1" s="1"/>
  <c r="D161" i="1"/>
  <c r="C161" i="1"/>
  <c r="G161" i="1" s="1"/>
  <c r="D160" i="1"/>
  <c r="C160" i="1"/>
  <c r="G160" i="1" s="1"/>
  <c r="D159" i="1"/>
  <c r="C159" i="1"/>
  <c r="G159" i="1" s="1"/>
  <c r="D158" i="1"/>
  <c r="C158" i="1"/>
  <c r="G158" i="1" s="1"/>
  <c r="D157" i="1"/>
  <c r="C157" i="1"/>
  <c r="G157" i="1" s="1"/>
  <c r="D156" i="1"/>
  <c r="C156" i="1"/>
  <c r="G156" i="1" s="1"/>
  <c r="D155" i="1"/>
  <c r="C155" i="1"/>
  <c r="G155" i="1" s="1"/>
  <c r="D154" i="1"/>
  <c r="C154" i="1"/>
  <c r="G154" i="1" s="1"/>
  <c r="D153" i="1"/>
  <c r="C153" i="1"/>
  <c r="G153" i="1" s="1"/>
  <c r="D152" i="1"/>
  <c r="C152" i="1"/>
  <c r="G152" i="1" s="1"/>
  <c r="D151" i="1"/>
  <c r="C151" i="1"/>
  <c r="G151" i="1" s="1"/>
  <c r="D150" i="1"/>
  <c r="C150" i="1"/>
  <c r="G150" i="1" s="1"/>
  <c r="D149" i="1"/>
  <c r="C149" i="1"/>
  <c r="G149" i="1" s="1"/>
  <c r="D148" i="1"/>
  <c r="C148" i="1"/>
  <c r="G148" i="1" s="1"/>
  <c r="D146" i="1"/>
  <c r="C146" i="1"/>
  <c r="G146" i="1" s="1"/>
  <c r="D145" i="1"/>
  <c r="C145" i="1"/>
  <c r="G145" i="1" s="1"/>
  <c r="D144" i="1"/>
  <c r="C144" i="1"/>
  <c r="G144" i="1" s="1"/>
  <c r="D143" i="1"/>
  <c r="C143" i="1"/>
  <c r="G143" i="1" s="1"/>
  <c r="D142" i="1"/>
  <c r="C142" i="1"/>
  <c r="G142" i="1" s="1"/>
  <c r="D141" i="1"/>
  <c r="C141" i="1"/>
  <c r="G141" i="1" s="1"/>
  <c r="D140" i="1"/>
  <c r="C140" i="1"/>
  <c r="G140" i="1" s="1"/>
  <c r="D139" i="1"/>
  <c r="C139" i="1"/>
  <c r="G139" i="1" s="1"/>
  <c r="D138" i="1"/>
  <c r="C138" i="1"/>
  <c r="G138" i="1" s="1"/>
  <c r="D137" i="1"/>
  <c r="C137" i="1"/>
  <c r="G137" i="1" s="1"/>
  <c r="D136" i="1"/>
  <c r="C136" i="1"/>
  <c r="G136" i="1" s="1"/>
  <c r="D135" i="1"/>
  <c r="C135" i="1"/>
  <c r="G135" i="1" s="1"/>
  <c r="D134" i="1"/>
  <c r="C134" i="1"/>
  <c r="G134" i="1" s="1"/>
  <c r="D133" i="1"/>
  <c r="C133" i="1"/>
  <c r="G133" i="1" s="1"/>
  <c r="D132" i="1"/>
  <c r="C132" i="1"/>
  <c r="G132" i="1" s="1"/>
  <c r="D131" i="1"/>
  <c r="C131" i="1"/>
  <c r="G131" i="1" s="1"/>
  <c r="D130" i="1"/>
  <c r="C130" i="1"/>
  <c r="G130" i="1" s="1"/>
  <c r="D129" i="1"/>
  <c r="D128" i="1"/>
  <c r="C128" i="1"/>
  <c r="G128" i="1" s="1"/>
  <c r="D127" i="1"/>
  <c r="C127" i="1"/>
  <c r="G127" i="1" s="1"/>
  <c r="D126" i="1"/>
  <c r="C126" i="1"/>
  <c r="G126" i="1" s="1"/>
  <c r="D125" i="1"/>
  <c r="C125" i="1"/>
  <c r="G125" i="1" s="1"/>
  <c r="D124" i="1"/>
  <c r="C124" i="1"/>
  <c r="G124" i="1" s="1"/>
  <c r="D123" i="1"/>
  <c r="C123" i="1"/>
  <c r="G123" i="1" s="1"/>
  <c r="D122" i="1"/>
  <c r="C122" i="1"/>
  <c r="G122" i="1" s="1"/>
  <c r="D121" i="1"/>
  <c r="C121" i="1"/>
  <c r="G121" i="1" s="1"/>
  <c r="D120" i="1"/>
  <c r="C120" i="1"/>
  <c r="G120" i="1" s="1"/>
  <c r="D119" i="1"/>
  <c r="C119" i="1"/>
  <c r="G119" i="1" s="1"/>
  <c r="D118" i="1"/>
  <c r="C118" i="1"/>
  <c r="G118" i="1" s="1"/>
  <c r="D117" i="1"/>
  <c r="C117" i="1"/>
  <c r="G117" i="1" s="1"/>
  <c r="D116" i="1"/>
  <c r="C116" i="1"/>
  <c r="G116" i="1" s="1"/>
  <c r="D115" i="1"/>
  <c r="C115" i="1"/>
  <c r="G115" i="1" s="1"/>
  <c r="D114" i="1"/>
  <c r="C114" i="1"/>
  <c r="G114" i="1" s="1"/>
  <c r="D113" i="1"/>
  <c r="C113" i="1"/>
  <c r="G113" i="1" s="1"/>
  <c r="D112" i="1"/>
  <c r="C112" i="1"/>
  <c r="G112" i="1" s="1"/>
  <c r="D111" i="1"/>
  <c r="C111" i="1"/>
  <c r="G111" i="1" s="1"/>
  <c r="D110" i="1"/>
  <c r="C110" i="1"/>
  <c r="G110" i="1" s="1"/>
  <c r="D109" i="1"/>
  <c r="C109" i="1"/>
  <c r="G109" i="1" s="1"/>
  <c r="D108" i="1"/>
  <c r="C108" i="1"/>
  <c r="G108" i="1" s="1"/>
  <c r="D107" i="1"/>
  <c r="C107" i="1"/>
  <c r="G107" i="1" s="1"/>
  <c r="D106" i="1"/>
  <c r="C106" i="1"/>
  <c r="G106" i="1" s="1"/>
  <c r="D105" i="1"/>
  <c r="C105" i="1"/>
  <c r="G105" i="1" s="1"/>
  <c r="D104" i="1"/>
  <c r="C104" i="1"/>
  <c r="G104" i="1" s="1"/>
  <c r="D103" i="1"/>
  <c r="C103" i="1"/>
  <c r="G103" i="1" s="1"/>
  <c r="D102" i="1"/>
  <c r="D101" i="1"/>
  <c r="C101" i="1"/>
  <c r="G101" i="1" s="1"/>
  <c r="D100" i="1"/>
  <c r="C100" i="1"/>
  <c r="G100" i="1" s="1"/>
  <c r="D99" i="1"/>
  <c r="C99" i="1"/>
  <c r="G99" i="1" s="1"/>
  <c r="D98" i="1"/>
  <c r="C98" i="1"/>
  <c r="G98" i="1" s="1"/>
  <c r="D97" i="1"/>
  <c r="C97" i="1"/>
  <c r="G97" i="1" s="1"/>
  <c r="D96" i="1"/>
  <c r="C96" i="1"/>
  <c r="G96" i="1" s="1"/>
  <c r="D95" i="1"/>
  <c r="C95" i="1"/>
  <c r="G95" i="1" s="1"/>
  <c r="D94" i="1"/>
  <c r="C94" i="1"/>
  <c r="G94" i="1" s="1"/>
  <c r="D93" i="1"/>
  <c r="C93" i="1"/>
  <c r="G93" i="1" s="1"/>
  <c r="D92" i="1"/>
  <c r="C92" i="1"/>
  <c r="G92" i="1" s="1"/>
  <c r="D91" i="1"/>
  <c r="C91" i="1"/>
  <c r="G91" i="1" s="1"/>
  <c r="D90" i="1"/>
  <c r="C90" i="1"/>
  <c r="G90" i="1" s="1"/>
  <c r="D89" i="1"/>
  <c r="C89" i="1"/>
  <c r="G89" i="1" s="1"/>
  <c r="D88" i="1"/>
  <c r="C88" i="1"/>
  <c r="G88" i="1" s="1"/>
  <c r="D87" i="1"/>
  <c r="C87" i="1"/>
  <c r="G87" i="1" s="1"/>
  <c r="D86" i="1"/>
  <c r="C86" i="1"/>
  <c r="G86" i="1" s="1"/>
  <c r="D85" i="1"/>
  <c r="C85" i="1"/>
  <c r="G85" i="1" s="1"/>
  <c r="D84" i="1"/>
  <c r="C84" i="1"/>
  <c r="G84" i="1" s="1"/>
  <c r="D83" i="1"/>
  <c r="C83" i="1"/>
  <c r="G83" i="1" s="1"/>
  <c r="D82" i="1"/>
  <c r="C82" i="1"/>
  <c r="G82" i="1" s="1"/>
  <c r="D81" i="1"/>
  <c r="C81" i="1"/>
  <c r="G81" i="1" s="1"/>
  <c r="D80" i="1"/>
  <c r="C80" i="1"/>
  <c r="G80" i="1" s="1"/>
  <c r="D79" i="1"/>
  <c r="C79" i="1"/>
  <c r="G79" i="1" s="1"/>
  <c r="D78" i="1"/>
  <c r="D77" i="1"/>
  <c r="C77" i="1"/>
  <c r="G77" i="1" s="1"/>
  <c r="D76" i="1"/>
  <c r="C76" i="1"/>
  <c r="G76" i="1" s="1"/>
  <c r="D75" i="1"/>
  <c r="C75" i="1"/>
  <c r="G75" i="1" s="1"/>
  <c r="D74" i="1"/>
  <c r="C74" i="1"/>
  <c r="G74" i="1" s="1"/>
  <c r="D73" i="1"/>
  <c r="C73" i="1"/>
  <c r="G73" i="1" s="1"/>
  <c r="D72" i="1"/>
  <c r="C72" i="1"/>
  <c r="G72" i="1" s="1"/>
  <c r="D71" i="1"/>
  <c r="C71" i="1"/>
  <c r="G71" i="1" s="1"/>
  <c r="D70" i="1"/>
  <c r="C70" i="1"/>
  <c r="G70" i="1" s="1"/>
  <c r="D69" i="1"/>
  <c r="C69" i="1"/>
  <c r="G69" i="1" s="1"/>
  <c r="D68" i="1"/>
  <c r="C68" i="1"/>
  <c r="G68" i="1" s="1"/>
  <c r="D67" i="1"/>
  <c r="C67" i="1"/>
  <c r="G67" i="1" s="1"/>
  <c r="D66" i="1"/>
  <c r="C66" i="1"/>
  <c r="G66" i="1" s="1"/>
  <c r="D65" i="1"/>
  <c r="C65" i="1"/>
  <c r="G65" i="1" s="1"/>
  <c r="D64" i="1"/>
  <c r="C64" i="1"/>
  <c r="G64" i="1" s="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6" i="1"/>
  <c r="D45" i="1"/>
  <c r="C45" i="1"/>
  <c r="G45" i="1" s="1"/>
  <c r="D44" i="1"/>
  <c r="C44" i="1"/>
  <c r="G44" i="1" s="1"/>
  <c r="D43" i="1"/>
  <c r="C43" i="1"/>
  <c r="G43" i="1" s="1"/>
  <c r="D42" i="1"/>
  <c r="C42" i="1"/>
  <c r="G42" i="1" s="1"/>
  <c r="D41" i="1"/>
  <c r="C41" i="1"/>
  <c r="G41" i="1" s="1"/>
  <c r="D40" i="1"/>
  <c r="C40" i="1"/>
  <c r="G40" i="1" s="1"/>
  <c r="D39" i="1"/>
  <c r="C39" i="1"/>
  <c r="G39" i="1" s="1"/>
  <c r="D38" i="1"/>
  <c r="C38" i="1"/>
  <c r="G38" i="1" s="1"/>
  <c r="D37" i="1"/>
  <c r="C37" i="1"/>
  <c r="G37" i="1" s="1"/>
  <c r="D36" i="1"/>
  <c r="C36" i="1"/>
  <c r="G36" i="1" s="1"/>
  <c r="D35" i="1"/>
  <c r="C35" i="1"/>
  <c r="G35" i="1" s="1"/>
  <c r="D34" i="1"/>
  <c r="C34" i="1"/>
  <c r="G34" i="1" s="1"/>
  <c r="D33" i="1"/>
  <c r="C33" i="1"/>
  <c r="G33" i="1" s="1"/>
  <c r="D32" i="1"/>
  <c r="C32" i="1"/>
  <c r="G32" i="1" s="1"/>
  <c r="D31" i="1"/>
  <c r="C31" i="1"/>
  <c r="G31" i="1" s="1"/>
  <c r="D30" i="1"/>
  <c r="C30" i="1"/>
  <c r="G30" i="1" s="1"/>
  <c r="D29" i="1"/>
  <c r="C29" i="1"/>
  <c r="G29" i="1" s="1"/>
  <c r="D28" i="1"/>
  <c r="C28" i="1"/>
  <c r="G28" i="1" s="1"/>
  <c r="D27" i="1"/>
  <c r="C27" i="1"/>
  <c r="G27" i="1" s="1"/>
  <c r="D26" i="1"/>
  <c r="C26" i="1"/>
  <c r="G26" i="1" s="1"/>
  <c r="D25" i="1"/>
  <c r="C25" i="1"/>
  <c r="G25" i="1" s="1"/>
  <c r="D24" i="1"/>
  <c r="C24" i="1"/>
  <c r="G24" i="1" s="1"/>
  <c r="D23" i="1"/>
  <c r="C23" i="1"/>
  <c r="G23" i="1" s="1"/>
  <c r="D22" i="1"/>
  <c r="C22" i="1"/>
  <c r="G22" i="1" s="1"/>
  <c r="D21" i="1"/>
  <c r="C21" i="1"/>
  <c r="G21" i="1" s="1"/>
  <c r="D20" i="1"/>
  <c r="C20" i="1"/>
  <c r="G20" i="1" s="1"/>
  <c r="D19" i="1"/>
  <c r="C19" i="1"/>
  <c r="G19" i="1" s="1"/>
  <c r="D18" i="1"/>
  <c r="C18" i="1"/>
  <c r="G18" i="1" s="1"/>
  <c r="D17" i="1"/>
  <c r="C17" i="1"/>
  <c r="G17" i="1" s="1"/>
  <c r="D16" i="1"/>
  <c r="C16" i="1"/>
  <c r="G16" i="1" s="1"/>
  <c r="D15" i="1"/>
  <c r="C15" i="1"/>
  <c r="G15" i="1" s="1"/>
  <c r="D14" i="1"/>
  <c r="C14" i="1"/>
  <c r="G14" i="1" s="1"/>
  <c r="D13" i="1"/>
  <c r="C13" i="1"/>
  <c r="G13" i="1" s="1"/>
  <c r="D12" i="1"/>
  <c r="C12" i="1"/>
  <c r="G12" i="1" s="1"/>
  <c r="D11" i="1"/>
  <c r="C11" i="1"/>
  <c r="G11" i="1" s="1"/>
  <c r="D10" i="1"/>
  <c r="C10" i="1"/>
  <c r="G10" i="1" s="1"/>
  <c r="D9" i="1"/>
  <c r="C9" i="1"/>
  <c r="G9" i="1" s="1"/>
  <c r="D8" i="1"/>
  <c r="C8" i="1"/>
  <c r="G8" i="1" s="1"/>
  <c r="D7" i="1"/>
  <c r="C7" i="1"/>
  <c r="G7" i="1" s="1"/>
  <c r="D6" i="1"/>
  <c r="C6" i="1"/>
  <c r="G6" i="1" s="1"/>
  <c r="D5" i="1"/>
  <c r="C5" i="1"/>
  <c r="G5" i="1" s="1"/>
  <c r="D4" i="1"/>
  <c r="C4" i="1"/>
  <c r="H4" i="1" s="1"/>
  <c r="D3" i="1"/>
  <c r="C3" i="1"/>
  <c r="G3" i="1" s="1"/>
  <c r="H1154" i="1" l="1"/>
  <c r="G1154" i="1"/>
  <c r="G1165" i="1"/>
  <c r="C1223" i="1"/>
  <c r="H1223" i="1" s="1"/>
  <c r="E293" i="9"/>
  <c r="B293" i="9" s="1"/>
  <c r="F217" i="9"/>
  <c r="B217" i="9" s="1"/>
  <c r="E287" i="9"/>
  <c r="B287" i="9" s="1"/>
  <c r="E295" i="9"/>
  <c r="B295" i="9" s="1"/>
  <c r="G1227" i="1"/>
  <c r="D133" i="4"/>
  <c r="G288" i="1"/>
  <c r="G411" i="1"/>
  <c r="E643" i="4"/>
  <c r="D637" i="1" s="1"/>
  <c r="D643" i="4"/>
  <c r="F417" i="4"/>
  <c r="E32" i="9"/>
  <c r="B32" i="9" s="1"/>
  <c r="E292" i="9"/>
  <c r="E299" i="9"/>
  <c r="B299" i="9" s="1"/>
  <c r="G4" i="1"/>
  <c r="H3"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9" i="1"/>
  <c r="H80" i="1"/>
  <c r="H81" i="1"/>
  <c r="H82" i="1"/>
  <c r="H83" i="1"/>
  <c r="H84" i="1"/>
  <c r="H85" i="1"/>
  <c r="H86" i="1"/>
  <c r="H87" i="1"/>
  <c r="H88" i="1"/>
  <c r="H89" i="1"/>
  <c r="H90" i="1"/>
  <c r="H91" i="1"/>
  <c r="H92" i="1"/>
  <c r="H93" i="1"/>
  <c r="H94" i="1"/>
  <c r="H95" i="1"/>
  <c r="H96" i="1"/>
  <c r="H97" i="1"/>
  <c r="H98" i="1"/>
  <c r="H99" i="1"/>
  <c r="H100" i="1"/>
  <c r="H101"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30" i="1"/>
  <c r="H131" i="1"/>
  <c r="H132" i="1"/>
  <c r="H133" i="1"/>
  <c r="H134" i="1"/>
  <c r="H135" i="1"/>
  <c r="H136" i="1"/>
  <c r="H137" i="1"/>
  <c r="H138" i="1"/>
  <c r="H139" i="1"/>
  <c r="H140" i="1"/>
  <c r="H141" i="1"/>
  <c r="H142" i="1"/>
  <c r="H143" i="1"/>
  <c r="H144" i="1"/>
  <c r="H145" i="1"/>
  <c r="H146"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2" i="1"/>
  <c r="H213" i="1"/>
  <c r="H214" i="1"/>
  <c r="H215" i="1"/>
  <c r="H216" i="1"/>
  <c r="H217" i="1"/>
  <c r="H218" i="1"/>
  <c r="H219"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9" i="1"/>
  <c r="H250" i="1"/>
  <c r="H251" i="1"/>
  <c r="H252" i="1"/>
  <c r="H253" i="1"/>
  <c r="H254" i="1"/>
  <c r="H255" i="1"/>
  <c r="H256" i="1"/>
  <c r="H257" i="1"/>
  <c r="H258"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8" i="1"/>
  <c r="H289" i="1"/>
  <c r="H290" i="1"/>
  <c r="H291" i="1"/>
  <c r="H292" i="1"/>
  <c r="H295" i="1"/>
  <c r="H296" i="1"/>
  <c r="H297" i="1"/>
  <c r="H298" i="1"/>
  <c r="H299" i="1"/>
  <c r="H300" i="1"/>
  <c r="H301" i="1"/>
  <c r="H302" i="1"/>
  <c r="H303" i="1"/>
  <c r="H304" i="1"/>
  <c r="H305"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7" i="1"/>
  <c r="H348" i="1"/>
  <c r="H349" i="1"/>
  <c r="H350" i="1"/>
  <c r="H351" i="1"/>
  <c r="H352" i="1"/>
  <c r="H353" i="1"/>
  <c r="H354" i="1"/>
  <c r="H355" i="1"/>
  <c r="H356" i="1"/>
  <c r="H357"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4" i="1"/>
  <c r="H405" i="1"/>
  <c r="H406" i="1"/>
  <c r="H411" i="1"/>
  <c r="H412" i="1"/>
  <c r="H413"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3" i="1"/>
  <c r="H591" i="1"/>
  <c r="H595" i="1"/>
  <c r="H599" i="1"/>
  <c r="H603" i="1"/>
  <c r="H607" i="1"/>
  <c r="H611" i="1"/>
  <c r="H615" i="1"/>
  <c r="H619" i="1"/>
  <c r="H623" i="1"/>
  <c r="H627" i="1"/>
  <c r="H643" i="1"/>
  <c r="H647" i="1"/>
  <c r="H651" i="1"/>
  <c r="H655" i="1"/>
  <c r="H659" i="1"/>
  <c r="H663" i="1"/>
  <c r="H667" i="1"/>
  <c r="H671" i="1"/>
  <c r="H675" i="1"/>
  <c r="H679" i="1"/>
  <c r="H683" i="1"/>
  <c r="H687" i="1"/>
  <c r="H691" i="1"/>
  <c r="H695" i="1"/>
  <c r="H699" i="1"/>
  <c r="H703" i="1"/>
  <c r="H582" i="1"/>
  <c r="H586" i="1"/>
  <c r="H590" i="1"/>
  <c r="H594" i="1"/>
  <c r="H598" i="1"/>
  <c r="H602" i="1"/>
  <c r="H606" i="1"/>
  <c r="H610" i="1"/>
  <c r="H614" i="1"/>
  <c r="H618" i="1"/>
  <c r="H622" i="1"/>
  <c r="H626" i="1"/>
  <c r="H632" i="1"/>
  <c r="H642" i="1"/>
  <c r="H646" i="1"/>
  <c r="H650" i="1"/>
  <c r="H654" i="1"/>
  <c r="H658" i="1"/>
  <c r="H662" i="1"/>
  <c r="H666" i="1"/>
  <c r="H670" i="1"/>
  <c r="H674" i="1"/>
  <c r="H678" i="1"/>
  <c r="H682" i="1"/>
  <c r="H686" i="1"/>
  <c r="H690" i="1"/>
  <c r="H694" i="1"/>
  <c r="H698" i="1"/>
  <c r="H702" i="1"/>
  <c r="G860" i="1"/>
  <c r="H862" i="1"/>
  <c r="G864" i="1"/>
  <c r="H866" i="1"/>
  <c r="G868" i="1"/>
  <c r="H870" i="1"/>
  <c r="G872" i="1"/>
  <c r="H874" i="1"/>
  <c r="G876" i="1"/>
  <c r="H878" i="1"/>
  <c r="G880" i="1"/>
  <c r="H882" i="1"/>
  <c r="G884" i="1"/>
  <c r="H886" i="1"/>
  <c r="G888" i="1"/>
  <c r="H890" i="1"/>
  <c r="G892" i="1"/>
  <c r="H894" i="1"/>
  <c r="G896" i="1"/>
  <c r="H898" i="1"/>
  <c r="G900" i="1"/>
  <c r="H902" i="1"/>
  <c r="G904" i="1"/>
  <c r="H906" i="1"/>
  <c r="G908" i="1"/>
  <c r="H910" i="1"/>
  <c r="G912" i="1"/>
  <c r="H914" i="1"/>
  <c r="G916" i="1"/>
  <c r="H918" i="1"/>
  <c r="G920" i="1"/>
  <c r="H922" i="1"/>
  <c r="G924" i="1"/>
  <c r="H926" i="1"/>
  <c r="G928" i="1"/>
  <c r="H930" i="1"/>
  <c r="G932" i="1"/>
  <c r="H934" i="1"/>
  <c r="G936" i="1"/>
  <c r="H938" i="1"/>
  <c r="G940" i="1"/>
  <c r="H942" i="1"/>
  <c r="G944" i="1"/>
  <c r="H946" i="1"/>
  <c r="G948" i="1"/>
  <c r="H950" i="1"/>
  <c r="G952" i="1"/>
  <c r="H954" i="1"/>
  <c r="G956" i="1"/>
  <c r="H958" i="1"/>
  <c r="G960" i="1"/>
  <c r="H962" i="1"/>
  <c r="H966" i="1"/>
  <c r="H970" i="1"/>
  <c r="H974" i="1"/>
  <c r="H978" i="1"/>
  <c r="H982" i="1"/>
  <c r="H988" i="1"/>
  <c r="H992" i="1"/>
  <c r="H996" i="1"/>
  <c r="G859" i="1"/>
  <c r="H861" i="1"/>
  <c r="G863" i="1"/>
  <c r="H865" i="1"/>
  <c r="G867" i="1"/>
  <c r="H869" i="1"/>
  <c r="G871" i="1"/>
  <c r="H873" i="1"/>
  <c r="G875" i="1"/>
  <c r="H877" i="1"/>
  <c r="G879" i="1"/>
  <c r="H881" i="1"/>
  <c r="G883" i="1"/>
  <c r="H885" i="1"/>
  <c r="G887" i="1"/>
  <c r="H889" i="1"/>
  <c r="G891" i="1"/>
  <c r="H893" i="1"/>
  <c r="G895" i="1"/>
  <c r="H897" i="1"/>
  <c r="G899" i="1"/>
  <c r="H901" i="1"/>
  <c r="G903" i="1"/>
  <c r="H905" i="1"/>
  <c r="G907" i="1"/>
  <c r="H909" i="1"/>
  <c r="G911" i="1"/>
  <c r="H913" i="1"/>
  <c r="G915" i="1"/>
  <c r="H917" i="1"/>
  <c r="G919" i="1"/>
  <c r="H921" i="1"/>
  <c r="G923" i="1"/>
  <c r="H925" i="1"/>
  <c r="G927" i="1"/>
  <c r="H929" i="1"/>
  <c r="G931" i="1"/>
  <c r="H933" i="1"/>
  <c r="G935" i="1"/>
  <c r="H937" i="1"/>
  <c r="G939" i="1"/>
  <c r="H941" i="1"/>
  <c r="G943" i="1"/>
  <c r="H945" i="1"/>
  <c r="G947" i="1"/>
  <c r="H949" i="1"/>
  <c r="G951" i="1"/>
  <c r="H953" i="1"/>
  <c r="G955" i="1"/>
  <c r="H957" i="1"/>
  <c r="G959" i="1"/>
  <c r="H961" i="1"/>
  <c r="H965" i="1"/>
  <c r="H969" i="1"/>
  <c r="H973" i="1"/>
  <c r="H977" i="1"/>
  <c r="H981" i="1"/>
  <c r="H987" i="1"/>
  <c r="H991" i="1"/>
  <c r="H995" i="1"/>
  <c r="H999" i="1"/>
  <c r="H1173" i="1"/>
  <c r="H1177" i="1"/>
  <c r="G1187" i="1"/>
  <c r="G1191" i="1"/>
  <c r="G1195" i="1"/>
  <c r="G1199" i="1"/>
  <c r="G1203" i="1"/>
  <c r="G1207" i="1"/>
  <c r="G1211" i="1"/>
  <c r="G1217" i="1"/>
  <c r="G1221" i="1"/>
  <c r="G1225" i="1"/>
  <c r="G1229" i="1"/>
  <c r="G1233" i="1"/>
  <c r="G1236" i="1"/>
  <c r="G1240" i="1"/>
  <c r="G1244" i="1"/>
  <c r="G1248" i="1"/>
  <c r="G1252" i="1"/>
  <c r="G1256" i="1"/>
  <c r="G1260" i="1"/>
  <c r="G1264" i="1"/>
  <c r="G1268" i="1"/>
  <c r="H1172" i="1"/>
  <c r="G1174" i="1"/>
  <c r="H1176" i="1"/>
  <c r="G1178" i="1"/>
  <c r="G1182" i="1"/>
  <c r="G1186" i="1"/>
  <c r="G1190" i="1"/>
  <c r="G1194" i="1"/>
  <c r="G1198" i="1"/>
  <c r="G1202" i="1"/>
  <c r="G1206" i="1"/>
  <c r="G1210" i="1"/>
  <c r="G1216" i="1"/>
  <c r="G1220" i="1"/>
  <c r="G1224" i="1"/>
  <c r="G1228" i="1"/>
  <c r="G1232" i="1"/>
  <c r="G1239" i="1"/>
  <c r="G1243" i="1"/>
  <c r="G1247" i="1"/>
  <c r="G1251" i="1"/>
  <c r="G1255" i="1"/>
  <c r="G1259" i="1"/>
  <c r="G1263" i="1"/>
  <c r="G1267" i="1"/>
  <c r="G1269" i="1"/>
  <c r="H1269" i="1"/>
  <c r="G1271" i="1"/>
  <c r="H1271" i="1"/>
  <c r="G1273" i="1"/>
  <c r="H1273" i="1"/>
  <c r="G1275" i="1"/>
  <c r="H1275" i="1"/>
  <c r="G1277" i="1"/>
  <c r="H1277" i="1"/>
  <c r="G1279" i="1"/>
  <c r="H1279" i="1"/>
  <c r="G1281" i="1"/>
  <c r="H1281" i="1"/>
  <c r="G1283" i="1"/>
  <c r="H1283" i="1"/>
  <c r="G1285" i="1"/>
  <c r="H1285" i="1"/>
  <c r="G1287" i="1"/>
  <c r="H1287" i="1"/>
  <c r="G1289" i="1"/>
  <c r="H1289" i="1"/>
  <c r="G1291" i="1"/>
  <c r="H1291" i="1"/>
  <c r="G1293" i="1"/>
  <c r="H1293" i="1"/>
  <c r="G1295" i="1"/>
  <c r="H1295" i="1"/>
  <c r="H1175" i="1"/>
  <c r="H1179" i="1"/>
  <c r="G1270" i="1"/>
  <c r="H1270" i="1"/>
  <c r="G1272" i="1"/>
  <c r="H1272" i="1"/>
  <c r="G1274" i="1"/>
  <c r="H1274" i="1"/>
  <c r="G1276" i="1"/>
  <c r="H1276" i="1"/>
  <c r="G1278" i="1"/>
  <c r="H1278" i="1"/>
  <c r="G1280" i="1"/>
  <c r="H1280" i="1"/>
  <c r="G1282" i="1"/>
  <c r="H1282" i="1"/>
  <c r="G1284" i="1"/>
  <c r="H1284" i="1"/>
  <c r="G1286" i="1"/>
  <c r="H1286" i="1"/>
  <c r="G1288" i="1"/>
  <c r="H1288" i="1"/>
  <c r="G1290" i="1"/>
  <c r="H1290" i="1"/>
  <c r="G1292" i="1"/>
  <c r="H1292" i="1"/>
  <c r="G1294" i="1"/>
  <c r="H1294"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32" i="1"/>
  <c r="H1336" i="1"/>
  <c r="G1338" i="1"/>
  <c r="G1342" i="1"/>
  <c r="G1346" i="1"/>
  <c r="G1348" i="1"/>
  <c r="G1350" i="1"/>
  <c r="G1352" i="1"/>
  <c r="G1354" i="1"/>
  <c r="G1356" i="1"/>
  <c r="G1358" i="1"/>
  <c r="G1360" i="1"/>
  <c r="G1362" i="1"/>
  <c r="G1364" i="1"/>
  <c r="G1366" i="1"/>
  <c r="G1368" i="1"/>
  <c r="G1370" i="1"/>
  <c r="G1372" i="1"/>
  <c r="G1374" i="1"/>
  <c r="G1376" i="1"/>
  <c r="H1327" i="1"/>
  <c r="H1330" i="1"/>
  <c r="H1334" i="1"/>
  <c r="G1340" i="1"/>
  <c r="G1344" i="1"/>
  <c r="G1347" i="1"/>
  <c r="G1349" i="1"/>
  <c r="G1351" i="1"/>
  <c r="G1353" i="1"/>
  <c r="G1355" i="1"/>
  <c r="G1357" i="1"/>
  <c r="G1359" i="1"/>
  <c r="G1361" i="1"/>
  <c r="G1363" i="1"/>
  <c r="G1365" i="1"/>
  <c r="G1367" i="1"/>
  <c r="G1369" i="1"/>
  <c r="G1371" i="1"/>
  <c r="G1373" i="1"/>
  <c r="G1375" i="1"/>
  <c r="G1299" i="1"/>
  <c r="G1401" i="1"/>
  <c r="G1405" i="1"/>
  <c r="G1409" i="1"/>
  <c r="G1413" i="1"/>
  <c r="G1417" i="1"/>
  <c r="G1421" i="1"/>
  <c r="G1425" i="1"/>
  <c r="G1429" i="1"/>
  <c r="G1433" i="1"/>
  <c r="H1438" i="1"/>
  <c r="J1440" i="1"/>
  <c r="J1442" i="1"/>
  <c r="J1444" i="1"/>
  <c r="J1445" i="1"/>
  <c r="H1482" i="1"/>
  <c r="G1482" i="1"/>
  <c r="H1498" i="1"/>
  <c r="G1498" i="1"/>
  <c r="H1514" i="1"/>
  <c r="G1514" i="1"/>
  <c r="H1526" i="1"/>
  <c r="G1526" i="1"/>
  <c r="H1542" i="1"/>
  <c r="G1542" i="1"/>
  <c r="H1558" i="1"/>
  <c r="G1558" i="1"/>
  <c r="H1574" i="1"/>
  <c r="G1574" i="1"/>
  <c r="H1402" i="1"/>
  <c r="H1406" i="1"/>
  <c r="H1410" i="1"/>
  <c r="H1414" i="1"/>
  <c r="H1418" i="1"/>
  <c r="H1422" i="1"/>
  <c r="H1426" i="1"/>
  <c r="H1430" i="1"/>
  <c r="H1434" i="1"/>
  <c r="H1437" i="1"/>
  <c r="G1439" i="1"/>
  <c r="I1439" i="1" s="1"/>
  <c r="J1439" i="1"/>
  <c r="G1441" i="1"/>
  <c r="I1441" i="1" s="1"/>
  <c r="J1441" i="1"/>
  <c r="G1443" i="1"/>
  <c r="I1443" i="1" s="1"/>
  <c r="J1443" i="1"/>
  <c r="H1447" i="1"/>
  <c r="G1447" i="1"/>
  <c r="I1447" i="1" s="1"/>
  <c r="H1449" i="1"/>
  <c r="G1449" i="1"/>
  <c r="H1451" i="1"/>
  <c r="G1451" i="1"/>
  <c r="I1451" i="1" s="1"/>
  <c r="H1453" i="1"/>
  <c r="G1453" i="1"/>
  <c r="H1455" i="1"/>
  <c r="G1455" i="1"/>
  <c r="I1455" i="1" s="1"/>
  <c r="H1457" i="1"/>
  <c r="G1457" i="1"/>
  <c r="H1459" i="1"/>
  <c r="G1459" i="1"/>
  <c r="I1459" i="1" s="1"/>
  <c r="H1461" i="1"/>
  <c r="G1461" i="1"/>
  <c r="I1463" i="1"/>
  <c r="I1465" i="1"/>
  <c r="I1467" i="1"/>
  <c r="I1471" i="1"/>
  <c r="I1473" i="1"/>
  <c r="H1494" i="1"/>
  <c r="G1494" i="1"/>
  <c r="H1510" i="1"/>
  <c r="G1510" i="1"/>
  <c r="H1522" i="1"/>
  <c r="G1522" i="1"/>
  <c r="H1538" i="1"/>
  <c r="G1538" i="1"/>
  <c r="H1554" i="1"/>
  <c r="G1554" i="1"/>
  <c r="H1570" i="1"/>
  <c r="G1570" i="1"/>
  <c r="G1399" i="1"/>
  <c r="G1403" i="1"/>
  <c r="G1407" i="1"/>
  <c r="G1411" i="1"/>
  <c r="G1415" i="1"/>
  <c r="G1419" i="1"/>
  <c r="G1427" i="1"/>
  <c r="G1431" i="1"/>
  <c r="H1479" i="1"/>
  <c r="G1479" i="1"/>
  <c r="I1479" i="1" s="1"/>
  <c r="J1479" i="1"/>
  <c r="H1490" i="1"/>
  <c r="G1490" i="1"/>
  <c r="H1506" i="1"/>
  <c r="G1506" i="1"/>
  <c r="H1534" i="1"/>
  <c r="G1534" i="1"/>
  <c r="H1550" i="1"/>
  <c r="G1550" i="1"/>
  <c r="H1566" i="1"/>
  <c r="G1566" i="1"/>
  <c r="E6" i="4"/>
  <c r="H1454" i="1"/>
  <c r="G1454" i="1"/>
  <c r="H1462" i="1"/>
  <c r="G1462" i="1"/>
  <c r="I1462" i="1" s="1"/>
  <c r="H1464" i="1"/>
  <c r="G1464" i="1"/>
  <c r="H1466" i="1"/>
  <c r="G1466" i="1"/>
  <c r="I1466" i="1" s="1"/>
  <c r="H1468" i="1"/>
  <c r="G1468" i="1"/>
  <c r="H1472" i="1"/>
  <c r="G1472" i="1"/>
  <c r="I1472" i="1" s="1"/>
  <c r="H1474" i="1"/>
  <c r="G1474" i="1"/>
  <c r="H1477" i="1"/>
  <c r="G1477" i="1"/>
  <c r="I1477" i="1" s="1"/>
  <c r="J1477" i="1"/>
  <c r="H1486" i="1"/>
  <c r="G1486" i="1"/>
  <c r="H1502" i="1"/>
  <c r="G1502" i="1"/>
  <c r="H1530" i="1"/>
  <c r="G1530" i="1"/>
  <c r="H1546" i="1"/>
  <c r="G1546" i="1"/>
  <c r="H1562" i="1"/>
  <c r="G1562" i="1"/>
  <c r="H1578" i="1"/>
  <c r="G1578" i="1"/>
  <c r="F7" i="4"/>
  <c r="F8" i="4"/>
  <c r="D50" i="4"/>
  <c r="D82" i="4"/>
  <c r="D106" i="4"/>
  <c r="F140" i="4"/>
  <c r="F216" i="4"/>
  <c r="D215" i="4"/>
  <c r="E363" i="4"/>
  <c r="D358" i="1" s="1"/>
  <c r="G358" i="1" s="1"/>
  <c r="H21" i="9"/>
  <c r="F177" i="4"/>
  <c r="D252" i="4"/>
  <c r="F259" i="4"/>
  <c r="D299" i="4"/>
  <c r="F304" i="4"/>
  <c r="D311" i="4"/>
  <c r="G1481" i="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F163" i="4"/>
  <c r="D351" i="4"/>
  <c r="F356" i="4"/>
  <c r="G307" i="9"/>
  <c r="E307" i="9" s="1"/>
  <c r="B307" i="9" s="1"/>
  <c r="F177" i="5"/>
  <c r="D224" i="4"/>
  <c r="E252" i="4"/>
  <c r="D248" i="1" s="1"/>
  <c r="F264" i="4"/>
  <c r="D263" i="4"/>
  <c r="E311" i="4"/>
  <c r="D306" i="1" s="1"/>
  <c r="F364" i="4"/>
  <c r="E420" i="4"/>
  <c r="E636" i="4" s="1"/>
  <c r="D630" i="1" s="1"/>
  <c r="E5" i="7"/>
  <c r="D43" i="8"/>
  <c r="B74" i="9"/>
  <c r="B82" i="9"/>
  <c r="B90" i="9"/>
  <c r="B98" i="9"/>
  <c r="B106" i="9"/>
  <c r="D644" i="4"/>
  <c r="E87" i="5"/>
  <c r="D1065" i="1" s="1"/>
  <c r="G1065" i="1" s="1"/>
  <c r="D118" i="5"/>
  <c r="E176" i="5"/>
  <c r="E238" i="5"/>
  <c r="D245" i="5"/>
  <c r="E258" i="5"/>
  <c r="D1235" i="1" s="1"/>
  <c r="G1235" i="1" s="1"/>
  <c r="F416" i="4"/>
  <c r="D459" i="4"/>
  <c r="D529" i="4"/>
  <c r="F585" i="4"/>
  <c r="D593" i="4"/>
  <c r="D7" i="5"/>
  <c r="D69" i="5"/>
  <c r="F180" i="5"/>
  <c r="F190" i="5"/>
  <c r="D206" i="5"/>
  <c r="F5" i="6"/>
  <c r="D35" i="6"/>
  <c r="D129" i="6"/>
  <c r="D141" i="6" s="1"/>
  <c r="M213" i="9"/>
  <c r="G280" i="9"/>
  <c r="E280" i="9" s="1"/>
  <c r="B280" i="9" s="1"/>
  <c r="G279" i="9"/>
  <c r="E279" i="9" s="1"/>
  <c r="B279"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7" i="9"/>
  <c r="E197" i="9" s="1"/>
  <c r="B197" i="9" s="1"/>
  <c r="G193" i="9"/>
  <c r="E193" i="9" s="1"/>
  <c r="B193" i="9" s="1"/>
  <c r="G192" i="9"/>
  <c r="E192" i="9" s="1"/>
  <c r="G188" i="9"/>
  <c r="E188" i="9" s="1"/>
  <c r="B188" i="9" s="1"/>
  <c r="G198" i="9"/>
  <c r="E198" i="9" s="1"/>
  <c r="B198" i="9" s="1"/>
  <c r="G194" i="9"/>
  <c r="E194" i="9" s="1"/>
  <c r="B194"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L213" i="9"/>
  <c r="F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5" i="9"/>
  <c r="E195" i="9" s="1"/>
  <c r="B195" i="9" s="1"/>
  <c r="G190" i="9"/>
  <c r="E190" i="9" s="1"/>
  <c r="B190" i="9" s="1"/>
  <c r="G186" i="9"/>
  <c r="E186" i="9" s="1"/>
  <c r="B186" i="9" s="1"/>
  <c r="G166" i="9"/>
  <c r="E166" i="9" s="1"/>
  <c r="B166" i="9" s="1"/>
  <c r="H165" i="9"/>
  <c r="G196" i="9"/>
  <c r="E196" i="9" s="1"/>
  <c r="B196" i="9" s="1"/>
  <c r="L192" i="9"/>
  <c r="F192" i="9" s="1"/>
  <c r="G191" i="9"/>
  <c r="E191" i="9" s="1"/>
  <c r="B191" i="9" s="1"/>
  <c r="G187" i="9"/>
  <c r="E187" i="9" s="1"/>
  <c r="B187" i="9" s="1"/>
  <c r="G165" i="9"/>
  <c r="E165" i="9" s="1"/>
  <c r="B165" i="9" s="1"/>
  <c r="G164" i="9"/>
  <c r="E164" i="9" s="1"/>
  <c r="B164" i="9" s="1"/>
  <c r="G163" i="9"/>
  <c r="E163" i="9" s="1"/>
  <c r="B163" i="9" s="1"/>
  <c r="G162" i="9"/>
  <c r="E162" i="9" s="1"/>
  <c r="B162" i="9" s="1"/>
  <c r="G161" i="9"/>
  <c r="E161" i="9" s="1"/>
  <c r="B161" i="9" s="1"/>
  <c r="I10" i="9"/>
  <c r="G21" i="9"/>
  <c r="E21" i="9" s="1"/>
  <c r="B78" i="9"/>
  <c r="B86" i="9"/>
  <c r="B94" i="9"/>
  <c r="B102" i="9"/>
  <c r="B110" i="9"/>
  <c r="B118" i="9"/>
  <c r="E289" i="9"/>
  <c r="B289" i="9" s="1"/>
  <c r="D42" i="8"/>
  <c r="H19" i="9" s="1"/>
  <c r="E19" i="9" s="1"/>
  <c r="B19" i="9" s="1"/>
  <c r="B213" i="9"/>
  <c r="B225" i="9"/>
  <c r="B271" i="9"/>
  <c r="F277" i="9"/>
  <c r="B292" i="9"/>
  <c r="E294" i="9"/>
  <c r="B294" i="9" s="1"/>
  <c r="B300" i="9"/>
  <c r="B304" i="9"/>
  <c r="B221" i="9"/>
  <c r="B229" i="9"/>
  <c r="B237" i="9"/>
  <c r="B245" i="9"/>
  <c r="B253" i="9"/>
  <c r="B261" i="9"/>
  <c r="B269" i="9"/>
  <c r="B296" i="9"/>
  <c r="G1223" i="1" l="1"/>
  <c r="F133" i="4"/>
  <c r="C129" i="1"/>
  <c r="F643" i="4"/>
  <c r="C637" i="1"/>
  <c r="F141" i="6"/>
  <c r="H28" i="3"/>
  <c r="C1435" i="1"/>
  <c r="G310" i="9"/>
  <c r="E310" i="9" s="1"/>
  <c r="B310" i="9" s="1"/>
  <c r="F206" i="5"/>
  <c r="C1183" i="1"/>
  <c r="F7" i="5"/>
  <c r="H20" i="3"/>
  <c r="C985" i="1"/>
  <c r="D420" i="4"/>
  <c r="F459" i="4"/>
  <c r="C453" i="1"/>
  <c r="E175" i="5"/>
  <c r="D1152" i="1" s="1"/>
  <c r="I22" i="3"/>
  <c r="D1153" i="1"/>
  <c r="I35" i="3"/>
  <c r="C1518" i="1"/>
  <c r="F224" i="4"/>
  <c r="C220" i="1"/>
  <c r="F351" i="4"/>
  <c r="D350" i="4"/>
  <c r="C346" i="1"/>
  <c r="E68" i="5"/>
  <c r="D298" i="4"/>
  <c r="F299" i="4"/>
  <c r="C294" i="1"/>
  <c r="E151" i="4"/>
  <c r="F50" i="4"/>
  <c r="C46" i="1"/>
  <c r="E350" i="4"/>
  <c r="H1235" i="1"/>
  <c r="H1065" i="1"/>
  <c r="F129" i="6"/>
  <c r="C1423" i="1"/>
  <c r="F593" i="4"/>
  <c r="C587" i="1"/>
  <c r="F245" i="5"/>
  <c r="C1222" i="1"/>
  <c r="F118" i="5"/>
  <c r="C1096" i="1"/>
  <c r="I29" i="3"/>
  <c r="D1436" i="1"/>
  <c r="F263" i="4"/>
  <c r="C259" i="1"/>
  <c r="D151" i="4"/>
  <c r="E412" i="4"/>
  <c r="I16" i="3"/>
  <c r="D2" i="1"/>
  <c r="E298" i="4"/>
  <c r="K1450" i="9"/>
  <c r="G313" i="9"/>
  <c r="E313" i="9" s="1"/>
  <c r="B313" i="9" s="1"/>
  <c r="I34" i="3"/>
  <c r="C1517" i="1"/>
  <c r="B21" i="9"/>
  <c r="F35" i="6"/>
  <c r="H25" i="3"/>
  <c r="C1329" i="1"/>
  <c r="E237" i="5"/>
  <c r="D1215" i="1"/>
  <c r="E635" i="4"/>
  <c r="D629" i="1" s="1"/>
  <c r="D414" i="1"/>
  <c r="F238" i="5"/>
  <c r="F363" i="4"/>
  <c r="F311" i="4"/>
  <c r="C306" i="1"/>
  <c r="F252" i="4"/>
  <c r="C248" i="1"/>
  <c r="F215" i="4"/>
  <c r="C211" i="1"/>
  <c r="F106" i="4"/>
  <c r="C102" i="1"/>
  <c r="D6" i="4"/>
  <c r="B192" i="9"/>
  <c r="D68" i="5"/>
  <c r="F69" i="5"/>
  <c r="C1047" i="1"/>
  <c r="D528" i="4"/>
  <c r="F529" i="4"/>
  <c r="C523" i="1"/>
  <c r="G312" i="9"/>
  <c r="E312" i="9" s="1"/>
  <c r="D237" i="5"/>
  <c r="F644" i="4"/>
  <c r="C638" i="1"/>
  <c r="G317" i="9"/>
  <c r="E317" i="9" s="1"/>
  <c r="D176" i="5"/>
  <c r="G315" i="9"/>
  <c r="E315" i="9" s="1"/>
  <c r="F82" i="4"/>
  <c r="C78" i="1"/>
  <c r="I1474" i="1"/>
  <c r="I1468" i="1"/>
  <c r="I1464" i="1"/>
  <c r="I1457" i="1"/>
  <c r="I1449" i="1"/>
  <c r="H358" i="1"/>
  <c r="G129" i="1" l="1"/>
  <c r="H129" i="1"/>
  <c r="G637" i="1"/>
  <c r="H637" i="1"/>
  <c r="G638" i="1"/>
  <c r="H638" i="1"/>
  <c r="D408" i="4"/>
  <c r="F350" i="4"/>
  <c r="C345" i="1"/>
  <c r="H1518" i="1"/>
  <c r="G1518" i="1"/>
  <c r="H985" i="1"/>
  <c r="G985" i="1"/>
  <c r="H1183" i="1"/>
  <c r="G1183" i="1"/>
  <c r="G523" i="1"/>
  <c r="H523" i="1"/>
  <c r="G248" i="1"/>
  <c r="H248" i="1"/>
  <c r="D289" i="4"/>
  <c r="D290" i="4" s="1"/>
  <c r="F151" i="4"/>
  <c r="H17" i="3"/>
  <c r="C147" i="1"/>
  <c r="G46" i="1"/>
  <c r="H46" i="1"/>
  <c r="G259" i="1"/>
  <c r="H259" i="1"/>
  <c r="H1096" i="1"/>
  <c r="G1096" i="1"/>
  <c r="G587" i="1"/>
  <c r="H587" i="1"/>
  <c r="D407" i="4"/>
  <c r="F298" i="4"/>
  <c r="C293" i="1"/>
  <c r="G453" i="1"/>
  <c r="H453" i="1"/>
  <c r="G1435" i="1"/>
  <c r="H1435" i="1"/>
  <c r="G102" i="1"/>
  <c r="H102" i="1"/>
  <c r="G1215" i="1"/>
  <c r="H1215" i="1"/>
  <c r="B315" i="9"/>
  <c r="E314" i="9"/>
  <c r="I10" i="3" s="1"/>
  <c r="F68" i="5"/>
  <c r="H21" i="3"/>
  <c r="C1046" i="1"/>
  <c r="I23" i="3"/>
  <c r="D1214" i="1"/>
  <c r="F176" i="5"/>
  <c r="D175" i="5"/>
  <c r="H22" i="3"/>
  <c r="C1153" i="1"/>
  <c r="F237" i="5"/>
  <c r="H23" i="3"/>
  <c r="C1214" i="1"/>
  <c r="D636" i="4"/>
  <c r="F528" i="4"/>
  <c r="C522" i="1"/>
  <c r="G211" i="1"/>
  <c r="H211" i="1"/>
  <c r="G306" i="1"/>
  <c r="H306" i="1"/>
  <c r="G1329" i="1"/>
  <c r="H1329" i="1"/>
  <c r="H9" i="3"/>
  <c r="E639" i="4"/>
  <c r="D407" i="1"/>
  <c r="E289" i="4"/>
  <c r="I17" i="3"/>
  <c r="D147" i="1"/>
  <c r="I21" i="3"/>
  <c r="D1046" i="1"/>
  <c r="E6" i="5"/>
  <c r="G220" i="1"/>
  <c r="H220" i="1"/>
  <c r="G78" i="1"/>
  <c r="H78" i="1"/>
  <c r="E316" i="9"/>
  <c r="B317" i="9"/>
  <c r="E311" i="9"/>
  <c r="B312" i="9"/>
  <c r="H1047" i="1"/>
  <c r="G1047" i="1"/>
  <c r="D412" i="4"/>
  <c r="F6" i="4"/>
  <c r="H16" i="3"/>
  <c r="C2" i="1"/>
  <c r="H1517" i="1"/>
  <c r="G1517" i="1"/>
  <c r="H11" i="3"/>
  <c r="E407" i="4"/>
  <c r="D402" i="1" s="1"/>
  <c r="D293" i="1"/>
  <c r="H1436" i="1"/>
  <c r="G1436" i="1"/>
  <c r="H1222" i="1"/>
  <c r="G1222" i="1"/>
  <c r="G1423" i="1"/>
  <c r="H1423" i="1"/>
  <c r="E408" i="4"/>
  <c r="D403" i="1" s="1"/>
  <c r="D345" i="1"/>
  <c r="G294" i="1"/>
  <c r="H294" i="1"/>
  <c r="G346" i="1"/>
  <c r="H346" i="1"/>
  <c r="F420" i="4"/>
  <c r="D635" i="4"/>
  <c r="C414" i="1"/>
  <c r="D6" i="5"/>
  <c r="E413" i="4" l="1"/>
  <c r="E291" i="4"/>
  <c r="D287" i="1" s="1"/>
  <c r="D285" i="1"/>
  <c r="E290" i="4"/>
  <c r="C286" i="1"/>
  <c r="H1214" i="1"/>
  <c r="G1214" i="1"/>
  <c r="F407" i="4"/>
  <c r="C402" i="1"/>
  <c r="D413" i="4"/>
  <c r="D414" i="4" s="1"/>
  <c r="F289" i="4"/>
  <c r="D291" i="4"/>
  <c r="C285" i="1"/>
  <c r="F635" i="4"/>
  <c r="C629" i="1"/>
  <c r="G284" i="9"/>
  <c r="E284" i="9" s="1"/>
  <c r="B284" i="9" s="1"/>
  <c r="G278" i="9"/>
  <c r="F6" i="5"/>
  <c r="C984" i="1"/>
  <c r="G414" i="1"/>
  <c r="H414" i="1"/>
  <c r="G2" i="1"/>
  <c r="H2" i="1"/>
  <c r="D639" i="4"/>
  <c r="F412" i="4"/>
  <c r="C407" i="1"/>
  <c r="H278" i="9"/>
  <c r="D984" i="1"/>
  <c r="D633" i="1"/>
  <c r="G522" i="1"/>
  <c r="H522" i="1"/>
  <c r="F175" i="5"/>
  <c r="C1152" i="1"/>
  <c r="H1046" i="1"/>
  <c r="G1046" i="1"/>
  <c r="G147" i="1"/>
  <c r="H147" i="1"/>
  <c r="F408" i="4"/>
  <c r="C403" i="1"/>
  <c r="K3" i="9"/>
  <c r="I9" i="3"/>
  <c r="G293" i="1"/>
  <c r="H293" i="1"/>
  <c r="N3" i="9"/>
  <c r="I11" i="3"/>
  <c r="F636" i="4"/>
  <c r="C630" i="1"/>
  <c r="G1153" i="1"/>
  <c r="H1153" i="1"/>
  <c r="G345" i="1"/>
  <c r="H345" i="1"/>
  <c r="G1152" i="1" l="1"/>
  <c r="H1152" i="1"/>
  <c r="G407" i="1"/>
  <c r="H407" i="1"/>
  <c r="H8" i="3"/>
  <c r="H984" i="1"/>
  <c r="G984" i="1"/>
  <c r="G629" i="1"/>
  <c r="H629" i="1"/>
  <c r="D286" i="1"/>
  <c r="D640" i="4"/>
  <c r="D415" i="4"/>
  <c r="F413" i="4"/>
  <c r="C408" i="1"/>
  <c r="G630" i="1"/>
  <c r="H630" i="1"/>
  <c r="G403" i="1"/>
  <c r="H403" i="1"/>
  <c r="C409" i="1"/>
  <c r="D641" i="4"/>
  <c r="F639" i="4"/>
  <c r="C633" i="1"/>
  <c r="E278" i="9"/>
  <c r="G285" i="1"/>
  <c r="H285" i="1"/>
  <c r="G402" i="1"/>
  <c r="H402" i="1"/>
  <c r="G286" i="1"/>
  <c r="H286" i="1"/>
  <c r="F291" i="4"/>
  <c r="C287" i="1"/>
  <c r="F290" i="4"/>
  <c r="E640" i="4"/>
  <c r="E415" i="4"/>
  <c r="D410" i="1" s="1"/>
  <c r="D408" i="1"/>
  <c r="E414" i="4"/>
  <c r="D409" i="1" s="1"/>
  <c r="G287" i="1" l="1"/>
  <c r="H287" i="1"/>
  <c r="E277" i="9"/>
  <c r="I8" i="3" s="1"/>
  <c r="B278" i="9"/>
  <c r="G409" i="1"/>
  <c r="H409" i="1"/>
  <c r="F415" i="4"/>
  <c r="C410" i="1"/>
  <c r="G633" i="1"/>
  <c r="H633" i="1"/>
  <c r="F414" i="4"/>
  <c r="D642" i="4"/>
  <c r="F640" i="4"/>
  <c r="C634" i="1"/>
  <c r="G408" i="1"/>
  <c r="H408" i="1"/>
  <c r="E642" i="4"/>
  <c r="D634" i="1"/>
  <c r="E641" i="4"/>
  <c r="F641" i="4"/>
  <c r="C635" i="1"/>
  <c r="M3" i="9"/>
  <c r="E645" i="4" l="1"/>
  <c r="D635" i="1"/>
  <c r="D646" i="4"/>
  <c r="F642" i="4"/>
  <c r="C636" i="1"/>
  <c r="G410" i="1"/>
  <c r="H410" i="1"/>
  <c r="G635" i="1"/>
  <c r="H635" i="1"/>
  <c r="D645" i="4"/>
  <c r="E646" i="4"/>
  <c r="D636" i="1"/>
  <c r="G634" i="1"/>
  <c r="H634" i="1"/>
  <c r="I19" i="3" l="1"/>
  <c r="D640" i="1"/>
  <c r="F646" i="4"/>
  <c r="H19" i="3"/>
  <c r="C640" i="1"/>
  <c r="F645" i="4"/>
  <c r="H18" i="3"/>
  <c r="C639" i="1"/>
  <c r="G276" i="9"/>
  <c r="E276" i="9" s="1"/>
  <c r="B276" i="9" s="1"/>
  <c r="G636" i="1"/>
  <c r="H636" i="1"/>
  <c r="I18" i="3"/>
  <c r="D639" i="1"/>
  <c r="G639" i="1" l="1"/>
  <c r="H639" i="1"/>
  <c r="G640" i="1"/>
  <c r="H640" i="1"/>
  <c r="H7" i="3"/>
  <c r="J3" i="9" l="1"/>
  <c r="G274" i="9" l="1"/>
  <c r="E274" i="9" s="1"/>
  <c r="L272" i="9"/>
  <c r="H274" i="9"/>
  <c r="M272" i="9"/>
  <c r="H18" i="9"/>
  <c r="G18" i="9"/>
  <c r="I13" i="9"/>
  <c r="K10" i="9"/>
  <c r="G16" i="9"/>
  <c r="I9" i="9"/>
  <c r="H16" i="9"/>
  <c r="I6" i="9"/>
  <c r="K12" i="9"/>
  <c r="G17" i="9"/>
  <c r="I7" i="9"/>
  <c r="K13" i="9"/>
  <c r="J9" i="9"/>
  <c r="H15" i="9"/>
  <c r="K5" i="9"/>
  <c r="M16" i="9"/>
  <c r="H17" i="9"/>
  <c r="K6" i="9"/>
  <c r="J11" i="9"/>
  <c r="I17" i="9"/>
  <c r="I5" i="9"/>
  <c r="K11" i="9"/>
  <c r="J17" i="9"/>
  <c r="K8" i="9"/>
  <c r="J13" i="9"/>
  <c r="K9" i="9"/>
  <c r="L15" i="9"/>
  <c r="J10" i="9"/>
  <c r="E10" i="9" s="1"/>
  <c r="B10" i="9" s="1"/>
  <c r="J7" i="9"/>
  <c r="I12" i="9"/>
  <c r="K7" i="9"/>
  <c r="J12" i="9"/>
  <c r="I8" i="9"/>
  <c r="M15" i="9"/>
  <c r="J8" i="9"/>
  <c r="G15" i="9"/>
  <c r="E15" i="9" s="1"/>
  <c r="J5" i="9"/>
  <c r="L16" i="9"/>
  <c r="J6" i="9"/>
  <c r="I11" i="9"/>
  <c r="E11" i="9" s="1"/>
  <c r="B11" i="9" s="1"/>
  <c r="E18" i="9" l="1"/>
  <c r="B18" i="9" s="1"/>
  <c r="E6" i="9"/>
  <c r="B6" i="9" s="1"/>
  <c r="F15" i="9"/>
  <c r="B15" i="9" s="1"/>
  <c r="E7" i="9"/>
  <c r="B7" i="9" s="1"/>
  <c r="E13" i="9"/>
  <c r="B13" i="9" s="1"/>
  <c r="F16" i="9"/>
  <c r="E9" i="9"/>
  <c r="B9" i="9" s="1"/>
  <c r="F272" i="9"/>
  <c r="E12" i="9"/>
  <c r="B12" i="9" s="1"/>
  <c r="E17" i="9"/>
  <c r="B17" i="9" s="1"/>
  <c r="E8" i="9"/>
  <c r="B8" i="9" s="1"/>
  <c r="E5" i="9"/>
  <c r="E16" i="9"/>
  <c r="B274" i="9"/>
  <c r="E20" i="9"/>
  <c r="I7" i="3" s="1"/>
  <c r="B16" i="9" l="1"/>
  <c r="B5" i="9"/>
  <c r="E4" i="9"/>
  <c r="B272" i="9"/>
  <c r="F20" i="9"/>
  <c r="E14" i="9"/>
  <c r="F14" i="9"/>
  <c r="E3" i="9" l="1"/>
  <c r="F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<sst xmlns="http://schemas.openxmlformats.org/spreadsheetml/2006/main" count="4369" uniqueCount="3421">
  <si>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</si>
  <si>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</si>
  <si>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</si>
  <si>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</si>
  <si>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</si>
  <si>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</si>
  <si>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</si>
  <si>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</si>
  <si>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</si>
  <si>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</si>
  <si>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</si>
  <si>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</si>
  <si>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</si>
  <si>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</si>
  <si>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</si>
  <si>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</si>
  <si>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</si>
  <si>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</si>
  <si>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</si>
  <si>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</si>
  <si>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</si>
  <si>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</si>
  <si>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</si>
  <si>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</si>
  <si>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</si>
  <si>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</si>
  <si>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</si>
  <si>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</si>
  <si>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</si>
  <si>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</si>
  <si>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</si>
  <si>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BARILOVIĆ</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</si>
  <si>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</si>
  <si>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</si>
  <si>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</si>
  <si>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</si>
  <si>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</si>
  <si>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</si>
  <si>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</si>
  <si>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</si>
  <si>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</si>
  <si>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</si>
  <si>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</si>
  <si>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</si>
  <si>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</si>
  <si>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</si>
  <si>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</si>
  <si>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</si>
  <si>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</si>
  <si>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27302 - OPĆINA BARILOVIĆ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</si>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</sst>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1551913.95</v>
      </c>
      <c r="D2" s="6">
        <f>'PR-RAS'!E6</f>
        <v>1656105</v>
      </c>
      <c r="E2" s="6">
        <v>0</v>
      </c>
      <c r="F2" s="6">
        <v>0</v>
      </c>
      <c r="G2" s="7">
        <f t="shared" ref="G2:G264" si="0">(B2/1000)*(C2*1+D2*2)</f>
        <v>4864.1239500000001</v>
      </c>
      <c r="H2" s="7">
        <f t="shared" ref="H2:H264" si="1">ABS(C2-ROUND(C2,0))+ABS(D2-ROUND(D2,0))</f>
        <v>5.0000000046566129E-2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675301.38</v>
      </c>
      <c r="D3" s="1">
        <f>'PR-RAS'!E7</f>
        <v>853578.61999999988</v>
      </c>
      <c r="E3" s="1">
        <v>0</v>
      </c>
      <c r="F3" s="1">
        <v>0</v>
      </c>
      <c r="G3" s="2">
        <f t="shared" si="0"/>
        <v>4764.9172399999998</v>
      </c>
      <c r="H3" s="2">
        <f t="shared" si="1"/>
        <v>0.76000000012572855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531502.41999999993</v>
      </c>
      <c r="D4" s="1">
        <f>'PR-RAS'!E8</f>
        <v>752853.52999999991</v>
      </c>
      <c r="E4" s="1">
        <v>0</v>
      </c>
      <c r="F4" s="1">
        <v>0</v>
      </c>
      <c r="G4" s="2">
        <f t="shared" si="0"/>
        <v>6111.6284399999995</v>
      </c>
      <c r="H4" s="2">
        <f t="shared" si="1"/>
        <v>0.89000000001396984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538075.82999999996</v>
      </c>
      <c r="D5" s="1">
        <f>'PR-RAS'!E9</f>
        <v>760020.33</v>
      </c>
      <c r="E5" s="1">
        <v>0</v>
      </c>
      <c r="F5" s="1">
        <v>0</v>
      </c>
      <c r="G5" s="2">
        <f t="shared" si="0"/>
        <v>8232.4659599999995</v>
      </c>
      <c r="H5" s="2">
        <f t="shared" si="1"/>
        <v>0.5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6573.41</v>
      </c>
      <c r="D11" s="1">
        <f>'PR-RAS'!E15</f>
        <v>7166.8</v>
      </c>
      <c r="E11" s="1">
        <v>0</v>
      </c>
      <c r="F11" s="1">
        <v>0</v>
      </c>
      <c r="G11" s="2">
        <f t="shared" si="0"/>
        <v>209.07010000000002</v>
      </c>
      <c r="H11" s="2">
        <f t="shared" si="1"/>
        <v>0.60999999999967258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138880.15</v>
      </c>
      <c r="D19" s="1">
        <f>'PR-RAS'!E23</f>
        <v>91584.2</v>
      </c>
      <c r="E19" s="1">
        <v>0</v>
      </c>
      <c r="F19" s="1">
        <v>0</v>
      </c>
      <c r="G19" s="2">
        <f t="shared" si="0"/>
        <v>5796.8738999999996</v>
      </c>
      <c r="H19" s="2">
        <f t="shared" si="1"/>
        <v>0.34999999999126885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14012.82</v>
      </c>
      <c r="D20" s="1">
        <f>'PR-RAS'!E24</f>
        <v>14190.15</v>
      </c>
      <c r="E20" s="1">
        <v>0</v>
      </c>
      <c r="F20" s="1">
        <v>0</v>
      </c>
      <c r="G20" s="2">
        <f t="shared" si="0"/>
        <v>805.46927999999991</v>
      </c>
      <c r="H20" s="2">
        <f t="shared" si="1"/>
        <v>0.32999999999992724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124867.33</v>
      </c>
      <c r="D23" s="1">
        <f>'PR-RAS'!E27</f>
        <v>77394.05</v>
      </c>
      <c r="E23" s="1">
        <v>0</v>
      </c>
      <c r="F23" s="1">
        <v>0</v>
      </c>
      <c r="G23" s="2">
        <f t="shared" si="0"/>
        <v>6152.4194599999992</v>
      </c>
      <c r="H23" s="2">
        <f t="shared" si="1"/>
        <v>0.38000000000465661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4918.8100000000004</v>
      </c>
      <c r="D25" s="1">
        <f>'PR-RAS'!E29</f>
        <v>9140.89</v>
      </c>
      <c r="E25" s="1">
        <v>0</v>
      </c>
      <c r="F25" s="1">
        <v>0</v>
      </c>
      <c r="G25" s="2">
        <f t="shared" si="0"/>
        <v>556.81416000000002</v>
      </c>
      <c r="H25" s="2">
        <f t="shared" si="1"/>
        <v>0.3000000000001819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4918.8100000000004</v>
      </c>
      <c r="D27" s="1">
        <f>'PR-RAS'!E31</f>
        <v>9140.89</v>
      </c>
      <c r="E27" s="1">
        <v>0</v>
      </c>
      <c r="F27" s="1">
        <v>0</v>
      </c>
      <c r="G27" s="2">
        <f t="shared" si="0"/>
        <v>603.21533999999997</v>
      </c>
      <c r="H27" s="2">
        <f t="shared" si="1"/>
        <v>0.3000000000001819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522794.06999999995</v>
      </c>
      <c r="D46" s="1">
        <f>'PR-RAS'!E50</f>
        <v>508911</v>
      </c>
      <c r="E46" s="1">
        <v>0</v>
      </c>
      <c r="F46" s="1">
        <v>0</v>
      </c>
      <c r="G46" s="2">
        <f t="shared" si="0"/>
        <v>69327.723149999991</v>
      </c>
      <c r="H46" s="2">
        <f t="shared" si="1"/>
        <v>6.9999999948777258E-2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501860.37</v>
      </c>
      <c r="D55" s="1">
        <f>'PR-RAS'!E59</f>
        <v>486002.55</v>
      </c>
      <c r="E55" s="1">
        <v>0</v>
      </c>
      <c r="F55" s="1">
        <v>0</v>
      </c>
      <c r="G55" s="2">
        <f t="shared" si="0"/>
        <v>79588.735379999998</v>
      </c>
      <c r="H55" s="2">
        <f t="shared" si="1"/>
        <v>0.82000000000698492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371261.13</v>
      </c>
      <c r="D56" s="1">
        <f>'PR-RAS'!E60</f>
        <v>359448</v>
      </c>
      <c r="E56" s="1">
        <v>0</v>
      </c>
      <c r="F56" s="1">
        <v>0</v>
      </c>
      <c r="G56" s="2">
        <f t="shared" si="0"/>
        <v>59958.642149999992</v>
      </c>
      <c r="H56" s="2">
        <f t="shared" si="1"/>
        <v>0.13000000000465661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130599.24</v>
      </c>
      <c r="D57" s="1">
        <f>'PR-RAS'!E61</f>
        <v>126554.55</v>
      </c>
      <c r="E57" s="1">
        <v>0</v>
      </c>
      <c r="F57" s="1">
        <v>0</v>
      </c>
      <c r="G57" s="2">
        <f t="shared" si="0"/>
        <v>21487.66704</v>
      </c>
      <c r="H57" s="2">
        <f t="shared" si="1"/>
        <v>0.69000000000232831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3225.16</v>
      </c>
      <c r="D64" s="1">
        <f>'PR-RAS'!E68</f>
        <v>2043.8</v>
      </c>
      <c r="E64" s="1">
        <v>0</v>
      </c>
      <c r="F64" s="1">
        <v>0</v>
      </c>
      <c r="G64" s="2">
        <f t="shared" si="0"/>
        <v>460.70388000000003</v>
      </c>
      <c r="H64" s="2">
        <f t="shared" si="1"/>
        <v>0.35999999999989996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3225.16</v>
      </c>
      <c r="D65" s="1">
        <f>'PR-RAS'!E69</f>
        <v>2043.8</v>
      </c>
      <c r="E65" s="1">
        <v>0</v>
      </c>
      <c r="F65" s="1">
        <v>0</v>
      </c>
      <c r="G65" s="2">
        <f t="shared" si="0"/>
        <v>468.01664</v>
      </c>
      <c r="H65" s="2">
        <f t="shared" si="1"/>
        <v>0.35999999999989996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17708.54</v>
      </c>
      <c r="D70" s="1">
        <f>'PR-RAS'!E74</f>
        <v>20864.650000000001</v>
      </c>
      <c r="E70" s="1">
        <v>0</v>
      </c>
      <c r="F70" s="1">
        <v>0</v>
      </c>
      <c r="G70" s="2">
        <f t="shared" si="0"/>
        <v>4101.2109600000003</v>
      </c>
      <c r="H70" s="2">
        <f t="shared" si="1"/>
        <v>0.80999999999767169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17708.54</v>
      </c>
      <c r="D72" s="1">
        <f>'PR-RAS'!E76</f>
        <v>20864.650000000001</v>
      </c>
      <c r="E72" s="1">
        <v>0</v>
      </c>
      <c r="F72" s="1">
        <v>0</v>
      </c>
      <c r="G72" s="2">
        <f t="shared" si="0"/>
        <v>4220.0866399999995</v>
      </c>
      <c r="H72" s="2">
        <f t="shared" si="1"/>
        <v>0.80999999999767169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79561.100000000006</v>
      </c>
      <c r="D78" s="1">
        <f>'PR-RAS'!E82</f>
        <v>37444.980000000003</v>
      </c>
      <c r="E78" s="1">
        <v>0</v>
      </c>
      <c r="F78" s="1">
        <v>0</v>
      </c>
      <c r="G78" s="2">
        <f t="shared" si="0"/>
        <v>11892.73162</v>
      </c>
      <c r="H78" s="2">
        <f t="shared" si="1"/>
        <v>0.12000000000261934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1.71</v>
      </c>
      <c r="D79" s="1">
        <f>'PR-RAS'!E83</f>
        <v>181.33</v>
      </c>
      <c r="E79" s="1">
        <v>0</v>
      </c>
      <c r="F79" s="1">
        <v>0</v>
      </c>
      <c r="G79" s="2">
        <f t="shared" si="0"/>
        <v>28.420860000000001</v>
      </c>
      <c r="H79" s="2">
        <f t="shared" si="1"/>
        <v>0.62000000000001254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1.71</v>
      </c>
      <c r="D81" s="1">
        <f>'PR-RAS'!E85</f>
        <v>181.33</v>
      </c>
      <c r="E81" s="1">
        <v>0</v>
      </c>
      <c r="F81" s="1">
        <v>0</v>
      </c>
      <c r="G81" s="2">
        <f t="shared" si="0"/>
        <v>29.1496</v>
      </c>
      <c r="H81" s="2">
        <f t="shared" si="1"/>
        <v>0.62000000000001254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79559.39</v>
      </c>
      <c r="D87" s="1">
        <f>'PR-RAS'!E91</f>
        <v>37263.65</v>
      </c>
      <c r="E87" s="1">
        <v>0</v>
      </c>
      <c r="F87" s="1">
        <v>0</v>
      </c>
      <c r="G87" s="2">
        <f t="shared" si="0"/>
        <v>13251.455339999999</v>
      </c>
      <c r="H87" s="2">
        <f t="shared" si="1"/>
        <v>0.73999999999796273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126.8</v>
      </c>
      <c r="D88" s="1">
        <f>'PR-RAS'!E92</f>
        <v>107.65</v>
      </c>
      <c r="E88" s="1">
        <v>0</v>
      </c>
      <c r="F88" s="1">
        <v>0</v>
      </c>
      <c r="G88" s="2">
        <f t="shared" si="0"/>
        <v>29.762699999999999</v>
      </c>
      <c r="H88" s="2">
        <f t="shared" si="1"/>
        <v>0.54999999999999716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6251.87</v>
      </c>
      <c r="D89" s="1">
        <f>'PR-RAS'!E93</f>
        <v>3305.75</v>
      </c>
      <c r="E89" s="1">
        <v>0</v>
      </c>
      <c r="F89" s="1">
        <v>0</v>
      </c>
      <c r="G89" s="2">
        <f t="shared" si="0"/>
        <v>1131.9765599999998</v>
      </c>
      <c r="H89" s="2">
        <f t="shared" si="1"/>
        <v>0.38000000000010914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10165.89</v>
      </c>
      <c r="D90" s="1">
        <f>'PR-RAS'!E94</f>
        <v>7444.05</v>
      </c>
      <c r="E90" s="1">
        <v>0</v>
      </c>
      <c r="F90" s="1">
        <v>0</v>
      </c>
      <c r="G90" s="2">
        <f t="shared" si="0"/>
        <v>2229.8051099999998</v>
      </c>
      <c r="H90" s="2">
        <f t="shared" si="1"/>
        <v>0.16000000000076398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63014.83</v>
      </c>
      <c r="D93" s="1">
        <f>'PR-RAS'!E97</f>
        <v>26406.2</v>
      </c>
      <c r="E93" s="1">
        <v>0</v>
      </c>
      <c r="F93" s="1">
        <v>0</v>
      </c>
      <c r="G93" s="2">
        <f t="shared" si="0"/>
        <v>10656.105160000001</v>
      </c>
      <c r="H93" s="2">
        <f t="shared" si="1"/>
        <v>0.36999999999898137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115871.58</v>
      </c>
      <c r="D102" s="1">
        <f>'PR-RAS'!E106</f>
        <v>256170.40000000002</v>
      </c>
      <c r="E102" s="1">
        <v>0</v>
      </c>
      <c r="F102" s="1">
        <v>0</v>
      </c>
      <c r="G102" s="2">
        <f t="shared" si="0"/>
        <v>63449.450380000002</v>
      </c>
      <c r="H102" s="2">
        <f t="shared" si="1"/>
        <v>0.82000000002153683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617.97</v>
      </c>
      <c r="D103" s="1">
        <f>'PR-RAS'!E107</f>
        <v>1579.28</v>
      </c>
      <c r="E103" s="1">
        <v>0</v>
      </c>
      <c r="F103" s="1">
        <v>0</v>
      </c>
      <c r="G103" s="2">
        <f t="shared" si="0"/>
        <v>385.20605999999992</v>
      </c>
      <c r="H103" s="2">
        <f t="shared" si="1"/>
        <v>0.30999999999994543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689.76</v>
      </c>
      <c r="E105" s="1">
        <v>0</v>
      </c>
      <c r="F105" s="1">
        <v>0</v>
      </c>
      <c r="G105" s="2">
        <f t="shared" si="0"/>
        <v>143.47008</v>
      </c>
      <c r="H105" s="2">
        <f t="shared" si="1"/>
        <v>0.24000000000000909</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617.97</v>
      </c>
      <c r="D107" s="1">
        <f>'PR-RAS'!E111</f>
        <v>889.52</v>
      </c>
      <c r="E107" s="1">
        <v>0</v>
      </c>
      <c r="F107" s="1">
        <v>0</v>
      </c>
      <c r="G107" s="2">
        <f t="shared" si="0"/>
        <v>254.08306000000002</v>
      </c>
      <c r="H107" s="2">
        <f t="shared" si="1"/>
        <v>0.50999999999999091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39170.67</v>
      </c>
      <c r="D108" s="1">
        <f>'PR-RAS'!E112</f>
        <v>184343.86000000002</v>
      </c>
      <c r="E108" s="1">
        <v>0</v>
      </c>
      <c r="F108" s="1">
        <v>0</v>
      </c>
      <c r="G108" s="2">
        <f t="shared" si="0"/>
        <v>43640.847730000001</v>
      </c>
      <c r="H108" s="2">
        <f t="shared" si="1"/>
        <v>0.46999999998661224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1130.3699999999999</v>
      </c>
      <c r="D110" s="1">
        <f>'PR-RAS'!E114</f>
        <v>4416.1899999999996</v>
      </c>
      <c r="E110" s="1">
        <v>0</v>
      </c>
      <c r="F110" s="1">
        <v>0</v>
      </c>
      <c r="G110" s="2">
        <f t="shared" si="0"/>
        <v>1085.93975</v>
      </c>
      <c r="H110" s="2">
        <f t="shared" si="1"/>
        <v>0.55999999999949068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32671.85</v>
      </c>
      <c r="D111" s="1">
        <f>'PR-RAS'!E115</f>
        <v>24788</v>
      </c>
      <c r="E111" s="1">
        <v>0</v>
      </c>
      <c r="F111" s="1">
        <v>0</v>
      </c>
      <c r="G111" s="2">
        <f t="shared" si="0"/>
        <v>9047.2635000000009</v>
      </c>
      <c r="H111" s="2">
        <f t="shared" si="1"/>
        <v>0.15000000000145519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5368.45</v>
      </c>
      <c r="D113" s="1">
        <f>'PR-RAS'!E117</f>
        <v>155139.67000000001</v>
      </c>
      <c r="E113" s="1">
        <v>0</v>
      </c>
      <c r="F113" s="1">
        <v>0</v>
      </c>
      <c r="G113" s="2">
        <f t="shared" si="0"/>
        <v>35352.552480000006</v>
      </c>
      <c r="H113" s="2">
        <f t="shared" si="1"/>
        <v>0.77999999998701242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76082.94</v>
      </c>
      <c r="D116" s="1">
        <f>'PR-RAS'!E120</f>
        <v>70247.259999999995</v>
      </c>
      <c r="E116" s="1">
        <v>0</v>
      </c>
      <c r="F116" s="1">
        <v>0</v>
      </c>
      <c r="G116" s="2">
        <f t="shared" si="0"/>
        <v>24906.407899999998</v>
      </c>
      <c r="H116" s="2">
        <f t="shared" si="1"/>
        <v>0.319999999992433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233.72</v>
      </c>
      <c r="E117" s="1">
        <v>0</v>
      </c>
      <c r="F117" s="1">
        <v>0</v>
      </c>
      <c r="G117" s="2">
        <f t="shared" si="0"/>
        <v>54.223040000000005</v>
      </c>
      <c r="H117" s="2">
        <f t="shared" si="1"/>
        <v>0.28000000000000114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76082.94</v>
      </c>
      <c r="D118" s="1">
        <f>'PR-RAS'!E122</f>
        <v>70013.539999999994</v>
      </c>
      <c r="E118" s="1">
        <v>0</v>
      </c>
      <c r="F118" s="1">
        <v>0</v>
      </c>
      <c r="G118" s="2">
        <f t="shared" si="0"/>
        <v>25284.872340000002</v>
      </c>
      <c r="H118" s="2">
        <f t="shared" si="1"/>
        <v>0.52000000000407454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153076.91</v>
      </c>
      <c r="D120" s="1">
        <f>'PR-RAS'!E124</f>
        <v>0</v>
      </c>
      <c r="E120" s="1">
        <v>0</v>
      </c>
      <c r="F120" s="1">
        <v>0</v>
      </c>
      <c r="G120" s="2">
        <f t="shared" si="0"/>
        <v>18216.152289999998</v>
      </c>
      <c r="H120" s="2">
        <f t="shared" si="1"/>
        <v>8.999999999650754E-2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153076.91</v>
      </c>
      <c r="D121" s="1">
        <f>'PR-RAS'!E125</f>
        <v>0</v>
      </c>
      <c r="E121" s="1">
        <v>0</v>
      </c>
      <c r="F121" s="1">
        <v>0</v>
      </c>
      <c r="G121" s="2">
        <f t="shared" si="0"/>
        <v>18369.229199999998</v>
      </c>
      <c r="H121" s="2">
        <f t="shared" si="1"/>
        <v>8.999999999650754E-2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153076.91</v>
      </c>
      <c r="D123" s="1">
        <f>'PR-RAS'!E127</f>
        <v>0</v>
      </c>
      <c r="E123" s="1">
        <v>0</v>
      </c>
      <c r="F123" s="1">
        <v>0</v>
      </c>
      <c r="G123" s="2">
        <f t="shared" si="0"/>
        <v>18675.383020000001</v>
      </c>
      <c r="H123" s="2">
        <f t="shared" si="1"/>
        <v>8.999999999650754E-2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5308.91</v>
      </c>
      <c r="D135" s="1">
        <f>'PR-RAS'!E139</f>
        <v>0</v>
      </c>
      <c r="E135" s="1">
        <v>0</v>
      </c>
      <c r="F135" s="1">
        <v>0</v>
      </c>
      <c r="G135" s="2">
        <f t="shared" si="0"/>
        <v>711.39394000000004</v>
      </c>
      <c r="H135" s="2">
        <f t="shared" si="1"/>
        <v>9.0000000000145519E-2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5308.91</v>
      </c>
      <c r="D146" s="1">
        <f>'PR-RAS'!E150</f>
        <v>0</v>
      </c>
      <c r="E146" s="1">
        <v>0</v>
      </c>
      <c r="F146" s="1">
        <v>0</v>
      </c>
      <c r="G146" s="2">
        <f t="shared" si="0"/>
        <v>769.79194999999993</v>
      </c>
      <c r="H146" s="2">
        <f t="shared" si="1"/>
        <v>9.0000000000145519E-2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1090329.21</v>
      </c>
      <c r="D147" s="1">
        <f>'PR-RAS'!E151</f>
        <v>1146631.5300000003</v>
      </c>
      <c r="E147" s="1">
        <v>0</v>
      </c>
      <c r="F147" s="1">
        <v>0</v>
      </c>
      <c r="G147" s="2">
        <f t="shared" si="0"/>
        <v>494004.47142000002</v>
      </c>
      <c r="H147" s="2">
        <f t="shared" si="1"/>
        <v>0.67999999970197678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319092</v>
      </c>
      <c r="D148" s="1">
        <f>'PR-RAS'!E152</f>
        <v>265419.04000000004</v>
      </c>
      <c r="E148" s="1">
        <v>0</v>
      </c>
      <c r="F148" s="1">
        <v>0</v>
      </c>
      <c r="G148" s="2">
        <f t="shared" si="0"/>
        <v>124939.72176</v>
      </c>
      <c r="H148" s="2">
        <f t="shared" si="1"/>
        <v>4.0000000037252903E-2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232203.42</v>
      </c>
      <c r="D149" s="1">
        <f>'PR-RAS'!E153</f>
        <v>218807.69</v>
      </c>
      <c r="E149" s="1">
        <v>0</v>
      </c>
      <c r="F149" s="1">
        <v>0</v>
      </c>
      <c r="G149" s="2">
        <f t="shared" si="0"/>
        <v>99133.182400000005</v>
      </c>
      <c r="H149" s="2">
        <f t="shared" si="1"/>
        <v>0.73000000001047738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232203.42</v>
      </c>
      <c r="D150" s="1">
        <f>'PR-RAS'!E154</f>
        <v>218807.69</v>
      </c>
      <c r="E150" s="1">
        <v>0</v>
      </c>
      <c r="F150" s="1">
        <v>0</v>
      </c>
      <c r="G150" s="2">
        <f t="shared" si="0"/>
        <v>99803.001199999999</v>
      </c>
      <c r="H150" s="2">
        <f t="shared" si="1"/>
        <v>0.73000000001047738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53636.21</v>
      </c>
      <c r="D154" s="1">
        <f>'PR-RAS'!E158</f>
        <v>15423.13</v>
      </c>
      <c r="E154" s="1">
        <v>0</v>
      </c>
      <c r="F154" s="1">
        <v>0</v>
      </c>
      <c r="G154" s="2">
        <f t="shared" si="0"/>
        <v>12925.81791</v>
      </c>
      <c r="H154" s="2">
        <f t="shared" si="1"/>
        <v>0.33999999999832653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33252.370000000003</v>
      </c>
      <c r="D155" s="1">
        <f>'PR-RAS'!E159</f>
        <v>31188.22</v>
      </c>
      <c r="E155" s="1">
        <v>0</v>
      </c>
      <c r="F155" s="1">
        <v>0</v>
      </c>
      <c r="G155" s="2">
        <f t="shared" si="0"/>
        <v>14726.836739999999</v>
      </c>
      <c r="H155" s="2">
        <f t="shared" si="1"/>
        <v>0.5900000000037835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33252.370000000003</v>
      </c>
      <c r="D157" s="1">
        <f>'PR-RAS'!E161</f>
        <v>31188.22</v>
      </c>
      <c r="E157" s="1">
        <v>0</v>
      </c>
      <c r="F157" s="1">
        <v>0</v>
      </c>
      <c r="G157" s="2">
        <f t="shared" si="0"/>
        <v>14918.094359999999</v>
      </c>
      <c r="H157" s="2">
        <f t="shared" si="1"/>
        <v>0.5900000000037835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338133.4</v>
      </c>
      <c r="D159" s="1">
        <f>'PR-RAS'!E163</f>
        <v>360757.57</v>
      </c>
      <c r="E159" s="1">
        <v>0</v>
      </c>
      <c r="F159" s="1">
        <v>0</v>
      </c>
      <c r="G159" s="2">
        <f t="shared" si="0"/>
        <v>167424.46932</v>
      </c>
      <c r="H159" s="2">
        <f t="shared" si="1"/>
        <v>0.83000000001629815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12857.539999999999</v>
      </c>
      <c r="D160" s="1">
        <f>'PR-RAS'!E164</f>
        <v>13635.59</v>
      </c>
      <c r="E160" s="1">
        <v>0</v>
      </c>
      <c r="F160" s="1">
        <v>0</v>
      </c>
      <c r="G160" s="2">
        <f t="shared" si="0"/>
        <v>6380.46648</v>
      </c>
      <c r="H160" s="2">
        <f t="shared" si="1"/>
        <v>0.87000000000080036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11846.39</v>
      </c>
      <c r="D162" s="1">
        <f>'PR-RAS'!E166</f>
        <v>12560.59</v>
      </c>
      <c r="E162" s="1">
        <v>0</v>
      </c>
      <c r="F162" s="1">
        <v>0</v>
      </c>
      <c r="G162" s="2">
        <f t="shared" si="0"/>
        <v>5951.7787699999999</v>
      </c>
      <c r="H162" s="2">
        <f t="shared" si="1"/>
        <v>0.7999999999992724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951.96</v>
      </c>
      <c r="D163" s="1">
        <f>'PR-RAS'!E167</f>
        <v>1075</v>
      </c>
      <c r="E163" s="1">
        <v>0</v>
      </c>
      <c r="F163" s="1">
        <v>0</v>
      </c>
      <c r="G163" s="2">
        <f t="shared" si="0"/>
        <v>502.51752000000005</v>
      </c>
      <c r="H163" s="2">
        <f t="shared" si="1"/>
        <v>3.999999999996362E-2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59.19</v>
      </c>
      <c r="D164" s="1">
        <f>'PR-RAS'!E168</f>
        <v>0</v>
      </c>
      <c r="E164" s="1">
        <v>0</v>
      </c>
      <c r="F164" s="1">
        <v>0</v>
      </c>
      <c r="G164" s="2">
        <f t="shared" si="0"/>
        <v>9.6479700000000008</v>
      </c>
      <c r="H164" s="2">
        <f t="shared" si="1"/>
        <v>0.18999999999999773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114135.59000000001</v>
      </c>
      <c r="D165" s="1">
        <f>'PR-RAS'!E169</f>
        <v>92854.170000000013</v>
      </c>
      <c r="E165" s="1">
        <v>0</v>
      </c>
      <c r="F165" s="1">
        <v>0</v>
      </c>
      <c r="G165" s="2">
        <f t="shared" si="0"/>
        <v>49174.404520000011</v>
      </c>
      <c r="H165" s="2">
        <f t="shared" si="1"/>
        <v>0.58000000000174623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5999.99</v>
      </c>
      <c r="D166" s="1">
        <f>'PR-RAS'!E170</f>
        <v>6782.86</v>
      </c>
      <c r="E166" s="1">
        <v>0</v>
      </c>
      <c r="F166" s="1">
        <v>0</v>
      </c>
      <c r="G166" s="2">
        <f t="shared" si="0"/>
        <v>3228.3421499999999</v>
      </c>
      <c r="H166" s="2">
        <f t="shared" si="1"/>
        <v>0.1500000000005457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17938.330000000002</v>
      </c>
      <c r="D167" s="1">
        <f>'PR-RAS'!E171</f>
        <v>19877.43</v>
      </c>
      <c r="E167" s="1">
        <v>0</v>
      </c>
      <c r="F167" s="1">
        <v>0</v>
      </c>
      <c r="G167" s="2">
        <f t="shared" si="0"/>
        <v>9577.0695400000004</v>
      </c>
      <c r="H167" s="2">
        <f t="shared" si="1"/>
        <v>0.76000000000203727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87246.24</v>
      </c>
      <c r="D168" s="1">
        <f>'PR-RAS'!E172</f>
        <v>64853.440000000002</v>
      </c>
      <c r="E168" s="1">
        <v>0</v>
      </c>
      <c r="F168" s="1">
        <v>0</v>
      </c>
      <c r="G168" s="2">
        <f t="shared" si="0"/>
        <v>36231.171040000001</v>
      </c>
      <c r="H168" s="2">
        <f t="shared" si="1"/>
        <v>0.680000000007567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585.29999999999995</v>
      </c>
      <c r="D169" s="1">
        <f>'PR-RAS'!E173</f>
        <v>46.61</v>
      </c>
      <c r="E169" s="1">
        <v>0</v>
      </c>
      <c r="F169" s="1">
        <v>0</v>
      </c>
      <c r="G169" s="2">
        <f t="shared" si="0"/>
        <v>113.99136</v>
      </c>
      <c r="H169" s="2">
        <f t="shared" si="1"/>
        <v>0.68999999999995509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2200.9899999999998</v>
      </c>
      <c r="D170" s="1">
        <f>'PR-RAS'!E174</f>
        <v>946.32</v>
      </c>
      <c r="E170" s="1">
        <v>0</v>
      </c>
      <c r="F170" s="1">
        <v>0</v>
      </c>
      <c r="G170" s="2">
        <f t="shared" si="0"/>
        <v>691.82347000000004</v>
      </c>
      <c r="H170" s="2">
        <f t="shared" si="1"/>
        <v>0.3300000000002683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164.74</v>
      </c>
      <c r="D172" s="1">
        <f>'PR-RAS'!E176</f>
        <v>347.51</v>
      </c>
      <c r="E172" s="1">
        <v>0</v>
      </c>
      <c r="F172" s="1">
        <v>0</v>
      </c>
      <c r="G172" s="2">
        <f t="shared" si="0"/>
        <v>147.01896000000002</v>
      </c>
      <c r="H172" s="2">
        <f t="shared" si="1"/>
        <v>0.75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197170.38000000003</v>
      </c>
      <c r="D173" s="1">
        <f>'PR-RAS'!E177</f>
        <v>228323.24000000002</v>
      </c>
      <c r="E173" s="1">
        <v>0</v>
      </c>
      <c r="F173" s="1">
        <v>0</v>
      </c>
      <c r="G173" s="2">
        <f t="shared" si="0"/>
        <v>112456.49992</v>
      </c>
      <c r="H173" s="2">
        <f t="shared" si="1"/>
        <v>0.62000000005355105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6016.04</v>
      </c>
      <c r="D174" s="1">
        <f>'PR-RAS'!E178</f>
        <v>5505.04</v>
      </c>
      <c r="E174" s="1">
        <v>0</v>
      </c>
      <c r="F174" s="1">
        <v>0</v>
      </c>
      <c r="G174" s="2">
        <f t="shared" si="0"/>
        <v>2945.5187599999995</v>
      </c>
      <c r="H174" s="2">
        <f t="shared" si="1"/>
        <v>7.999999999992724E-2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97527.63</v>
      </c>
      <c r="D175" s="1">
        <f>'PR-RAS'!E179</f>
        <v>169285.06</v>
      </c>
      <c r="E175" s="1">
        <v>0</v>
      </c>
      <c r="F175" s="1">
        <v>0</v>
      </c>
      <c r="G175" s="2">
        <f t="shared" si="0"/>
        <v>75881.008499999996</v>
      </c>
      <c r="H175" s="2">
        <f t="shared" si="1"/>
        <v>0.42999999999301508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6851.46</v>
      </c>
      <c r="D176" s="1">
        <f>'PR-RAS'!E180</f>
        <v>6246.72</v>
      </c>
      <c r="E176" s="1">
        <v>0</v>
      </c>
      <c r="F176" s="1">
        <v>0</v>
      </c>
      <c r="G176" s="2">
        <f t="shared" si="0"/>
        <v>3385.3575000000001</v>
      </c>
      <c r="H176" s="2">
        <f t="shared" si="1"/>
        <v>0.73999999999978172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9046.32</v>
      </c>
      <c r="D177" s="1">
        <f>'PR-RAS'!E181</f>
        <v>5271.07</v>
      </c>
      <c r="E177" s="1">
        <v>0</v>
      </c>
      <c r="F177" s="1">
        <v>0</v>
      </c>
      <c r="G177" s="2">
        <f t="shared" si="0"/>
        <v>3447.5689599999996</v>
      </c>
      <c r="H177" s="2">
        <f t="shared" si="1"/>
        <v>0.38999999999941792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1327.23</v>
      </c>
      <c r="D178" s="1">
        <f>'PR-RAS'!E182</f>
        <v>0</v>
      </c>
      <c r="E178" s="1">
        <v>0</v>
      </c>
      <c r="F178" s="1">
        <v>0</v>
      </c>
      <c r="G178" s="2">
        <f t="shared" si="0"/>
        <v>234.91970999999998</v>
      </c>
      <c r="H178" s="2">
        <f t="shared" si="1"/>
        <v>0.23000000000001819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5820.31</v>
      </c>
      <c r="D179" s="1">
        <f>'PR-RAS'!E183</f>
        <v>8273.07</v>
      </c>
      <c r="E179" s="1">
        <v>0</v>
      </c>
      <c r="F179" s="1">
        <v>0</v>
      </c>
      <c r="G179" s="2">
        <f t="shared" si="0"/>
        <v>3981.2280999999998</v>
      </c>
      <c r="H179" s="2">
        <f t="shared" si="1"/>
        <v>0.38000000000010914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42286.84</v>
      </c>
      <c r="D180" s="1">
        <f>'PR-RAS'!E184</f>
        <v>572.70000000000005</v>
      </c>
      <c r="E180" s="1">
        <v>0</v>
      </c>
      <c r="F180" s="1">
        <v>0</v>
      </c>
      <c r="G180" s="2">
        <f t="shared" si="0"/>
        <v>7774.3709599999993</v>
      </c>
      <c r="H180" s="2">
        <f t="shared" si="1"/>
        <v>0.46000000000344698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20172.349999999999</v>
      </c>
      <c r="D181" s="1">
        <f>'PR-RAS'!E185</f>
        <v>22955.15</v>
      </c>
      <c r="E181" s="1">
        <v>0</v>
      </c>
      <c r="F181" s="1">
        <v>0</v>
      </c>
      <c r="G181" s="2">
        <f t="shared" si="0"/>
        <v>11894.876999999999</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8122.2</v>
      </c>
      <c r="D182" s="1">
        <f>'PR-RAS'!E186</f>
        <v>10214.43</v>
      </c>
      <c r="E182" s="1">
        <v>0</v>
      </c>
      <c r="F182" s="1">
        <v>0</v>
      </c>
      <c r="G182" s="2">
        <f t="shared" si="0"/>
        <v>5167.7418600000001</v>
      </c>
      <c r="H182" s="2">
        <f t="shared" si="1"/>
        <v>0.63000000000010914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13969.890000000001</v>
      </c>
      <c r="D184" s="1">
        <f>'PR-RAS'!E188</f>
        <v>25944.569999999996</v>
      </c>
      <c r="E184" s="1">
        <v>0</v>
      </c>
      <c r="F184" s="1">
        <v>0</v>
      </c>
      <c r="G184" s="2">
        <f t="shared" si="0"/>
        <v>12052.20249</v>
      </c>
      <c r="H184" s="2">
        <f t="shared" si="1"/>
        <v>0.5400000000026921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8818.24</v>
      </c>
      <c r="D185" s="1">
        <f>'PR-RAS'!E189</f>
        <v>13651.27</v>
      </c>
      <c r="E185" s="1">
        <v>0</v>
      </c>
      <c r="F185" s="1">
        <v>0</v>
      </c>
      <c r="G185" s="2">
        <f t="shared" si="0"/>
        <v>6646.2235199999996</v>
      </c>
      <c r="H185" s="2">
        <f t="shared" si="1"/>
        <v>0.51000000000021828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4508.8900000000003</v>
      </c>
      <c r="D187" s="1">
        <f>'PR-RAS'!E191</f>
        <v>4534.62</v>
      </c>
      <c r="E187" s="1">
        <v>0</v>
      </c>
      <c r="F187" s="1">
        <v>0</v>
      </c>
      <c r="G187" s="2">
        <f t="shared" si="0"/>
        <v>2525.5321800000002</v>
      </c>
      <c r="H187" s="2">
        <f t="shared" si="1"/>
        <v>0.48999999999978172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642.76</v>
      </c>
      <c r="D189" s="1">
        <f>'PR-RAS'!E193</f>
        <v>5970.99</v>
      </c>
      <c r="E189" s="1">
        <v>0</v>
      </c>
      <c r="F189" s="1">
        <v>0</v>
      </c>
      <c r="G189" s="2">
        <f t="shared" si="0"/>
        <v>2365.9311200000002</v>
      </c>
      <c r="H189" s="2">
        <f t="shared" si="1"/>
        <v>0.25000000000022737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1787.69</v>
      </c>
      <c r="E190" s="1">
        <v>0</v>
      </c>
      <c r="F190" s="1">
        <v>0</v>
      </c>
      <c r="G190" s="2">
        <f t="shared" si="0"/>
        <v>675.74682000000007</v>
      </c>
      <c r="H190" s="2">
        <f t="shared" si="1"/>
        <v>0.30999999999994543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27309.61</v>
      </c>
      <c r="D192" s="1">
        <f>'PR-RAS'!E196</f>
        <v>6892.7800000000007</v>
      </c>
      <c r="E192" s="1">
        <v>0</v>
      </c>
      <c r="F192" s="1">
        <v>0</v>
      </c>
      <c r="G192" s="2">
        <f t="shared" si="0"/>
        <v>7849.1774699999996</v>
      </c>
      <c r="H192" s="2">
        <f t="shared" si="1"/>
        <v>0.60999999999876309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27309.61</v>
      </c>
      <c r="D206" s="1">
        <f>'PR-RAS'!E210</f>
        <v>6892.7800000000007</v>
      </c>
      <c r="E206" s="1">
        <v>0</v>
      </c>
      <c r="F206" s="1">
        <v>0</v>
      </c>
      <c r="G206" s="2">
        <f t="shared" si="0"/>
        <v>8424.5098499999986</v>
      </c>
      <c r="H206" s="2">
        <f t="shared" si="1"/>
        <v>0.60999999999876309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2000.37</v>
      </c>
      <c r="D207" s="1">
        <f>'PR-RAS'!E211</f>
        <v>2710.3</v>
      </c>
      <c r="E207" s="1">
        <v>0</v>
      </c>
      <c r="F207" s="1">
        <v>0</v>
      </c>
      <c r="G207" s="2">
        <f t="shared" si="0"/>
        <v>1528.71982</v>
      </c>
      <c r="H207" s="2">
        <f t="shared" si="1"/>
        <v>0.67000000000007276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0.02</v>
      </c>
      <c r="E209" s="1">
        <v>0</v>
      </c>
      <c r="F209" s="1">
        <v>0</v>
      </c>
      <c r="G209" s="2">
        <f t="shared" si="0"/>
        <v>8.3199999999999993E-3</v>
      </c>
      <c r="H209" s="2">
        <f t="shared" si="1"/>
        <v>0.02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25309.24</v>
      </c>
      <c r="D210" s="1">
        <f>'PR-RAS'!E214</f>
        <v>4182.46</v>
      </c>
      <c r="E210" s="1">
        <v>0</v>
      </c>
      <c r="F210" s="1">
        <v>0</v>
      </c>
      <c r="G210" s="2">
        <f t="shared" si="0"/>
        <v>7037.8994400000001</v>
      </c>
      <c r="H210" s="2">
        <f t="shared" si="1"/>
        <v>0.70000000000163709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8889.9699999999993</v>
      </c>
      <c r="D211" s="1">
        <f>'PR-RAS'!E215</f>
        <v>49054.99</v>
      </c>
      <c r="E211" s="1">
        <v>0</v>
      </c>
      <c r="F211" s="1">
        <v>0</v>
      </c>
      <c r="G211" s="2">
        <f t="shared" si="0"/>
        <v>22469.9895</v>
      </c>
      <c r="H211" s="2">
        <f t="shared" si="1"/>
        <v>4.0000000002692104E-2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1895.69</v>
      </c>
      <c r="D212" s="1">
        <f>'PR-RAS'!E216</f>
        <v>0</v>
      </c>
      <c r="E212" s="1">
        <v>0</v>
      </c>
      <c r="F212" s="1">
        <v>0</v>
      </c>
      <c r="G212" s="2">
        <f t="shared" si="0"/>
        <v>399.99059</v>
      </c>
      <c r="H212" s="2">
        <f t="shared" si="1"/>
        <v>0.30999999999994543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1895.69</v>
      </c>
      <c r="D214" s="1">
        <f>'PR-RAS'!E218</f>
        <v>0</v>
      </c>
      <c r="E214" s="1">
        <v>0</v>
      </c>
      <c r="F214" s="1">
        <v>0</v>
      </c>
      <c r="G214" s="2">
        <f t="shared" si="0"/>
        <v>403.78197</v>
      </c>
      <c r="H214" s="2">
        <f t="shared" si="1"/>
        <v>0.30999999999994543</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6994.28</v>
      </c>
      <c r="D215" s="1">
        <f>'PR-RAS'!E219</f>
        <v>49054.99</v>
      </c>
      <c r="E215" s="1">
        <v>0</v>
      </c>
      <c r="F215" s="1">
        <v>0</v>
      </c>
      <c r="G215" s="2">
        <f t="shared" si="0"/>
        <v>22492.31164</v>
      </c>
      <c r="H215" s="2">
        <f t="shared" si="1"/>
        <v>0.29000000000178261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6994.28</v>
      </c>
      <c r="D218" s="1">
        <f>'PR-RAS'!E222</f>
        <v>49054.99</v>
      </c>
      <c r="E218" s="1">
        <v>0</v>
      </c>
      <c r="F218" s="1">
        <v>0</v>
      </c>
      <c r="G218" s="2">
        <f t="shared" si="0"/>
        <v>22807.62442</v>
      </c>
      <c r="H218" s="2">
        <f t="shared" si="1"/>
        <v>0.29000000000178261</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7918.75</v>
      </c>
      <c r="D220" s="1">
        <f>'PR-RAS'!E224</f>
        <v>30192.23</v>
      </c>
      <c r="E220" s="1">
        <v>0</v>
      </c>
      <c r="F220" s="1">
        <v>0</v>
      </c>
      <c r="G220" s="2">
        <f t="shared" si="0"/>
        <v>14958.402989999999</v>
      </c>
      <c r="H220" s="2">
        <f t="shared" si="1"/>
        <v>0.47999999999956344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7918.75</v>
      </c>
      <c r="D232" s="1">
        <f>'PR-RAS'!E236</f>
        <v>30192.23</v>
      </c>
      <c r="E232" s="1">
        <v>0</v>
      </c>
      <c r="F232" s="1">
        <v>0</v>
      </c>
      <c r="G232" s="2">
        <f t="shared" si="0"/>
        <v>15778.041509999999</v>
      </c>
      <c r="H232" s="2">
        <f t="shared" si="1"/>
        <v>0.47999999999956344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10096.84</v>
      </c>
      <c r="E233" s="1">
        <v>0</v>
      </c>
      <c r="F233" s="1">
        <v>0</v>
      </c>
      <c r="G233" s="2">
        <f t="shared" si="0"/>
        <v>4684.9337599999999</v>
      </c>
      <c r="H233" s="2">
        <f t="shared" si="1"/>
        <v>0.15999999999985448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7918.75</v>
      </c>
      <c r="D234" s="1">
        <f>'PR-RAS'!E238</f>
        <v>20095.39</v>
      </c>
      <c r="E234" s="1">
        <v>0</v>
      </c>
      <c r="F234" s="1">
        <v>0</v>
      </c>
      <c r="G234" s="2">
        <f t="shared" si="0"/>
        <v>11209.520490000001</v>
      </c>
      <c r="H234" s="2">
        <f t="shared" si="1"/>
        <v>0.63999999999941792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184066.34000000003</v>
      </c>
      <c r="D248" s="1">
        <f>'PR-RAS'!E252</f>
        <v>149990.65</v>
      </c>
      <c r="E248" s="1">
        <v>0</v>
      </c>
      <c r="F248" s="1">
        <v>0</v>
      </c>
      <c r="G248" s="2">
        <f t="shared" si="0"/>
        <v>119559.76708000001</v>
      </c>
      <c r="H248" s="2">
        <f t="shared" si="1"/>
        <v>0.69000000003143214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184066.34000000003</v>
      </c>
      <c r="D255" s="1">
        <f>'PR-RAS'!E259</f>
        <v>149990.65</v>
      </c>
      <c r="E255" s="1">
        <v>0</v>
      </c>
      <c r="F255" s="1">
        <v>0</v>
      </c>
      <c r="G255" s="2">
        <f t="shared" si="0"/>
        <v>122948.10056000001</v>
      </c>
      <c r="H255" s="2">
        <f t="shared" si="1"/>
        <v>0.69000000003143214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16380.42</v>
      </c>
      <c r="D256" s="1">
        <f>'PR-RAS'!E260</f>
        <v>28317.54</v>
      </c>
      <c r="E256" s="1">
        <v>0</v>
      </c>
      <c r="F256" s="1">
        <v>0</v>
      </c>
      <c r="G256" s="2">
        <f t="shared" si="0"/>
        <v>18618.952499999999</v>
      </c>
      <c r="H256" s="2">
        <f t="shared" si="1"/>
        <v>0.87999999999919964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167685.92000000001</v>
      </c>
      <c r="D257" s="1">
        <f>'PR-RAS'!E261</f>
        <v>121673.11</v>
      </c>
      <c r="E257" s="1">
        <v>0</v>
      </c>
      <c r="F257" s="1">
        <v>0</v>
      </c>
      <c r="G257" s="2">
        <f t="shared" si="0"/>
        <v>105224.22784000001</v>
      </c>
      <c r="H257" s="2">
        <f t="shared" si="1"/>
        <v>0.18999999998777639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204919.14</v>
      </c>
      <c r="D259" s="1">
        <f>'PR-RAS'!E263</f>
        <v>284324.27</v>
      </c>
      <c r="E259" s="1">
        <v>0</v>
      </c>
      <c r="F259" s="1">
        <v>0</v>
      </c>
      <c r="G259" s="2">
        <f t="shared" si="0"/>
        <v>199580.46144000001</v>
      </c>
      <c r="H259" s="2">
        <f t="shared" si="1"/>
        <v>0.41000000003259629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75252.33</v>
      </c>
      <c r="D260" s="1">
        <f>'PR-RAS'!E264</f>
        <v>103485.12</v>
      </c>
      <c r="E260" s="1">
        <v>0</v>
      </c>
      <c r="F260" s="1">
        <v>0</v>
      </c>
      <c r="G260" s="2">
        <f t="shared" si="0"/>
        <v>73095.645629999999</v>
      </c>
      <c r="H260" s="2">
        <f t="shared" si="1"/>
        <v>0.44999999999708962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75252.33</v>
      </c>
      <c r="D261" s="1">
        <f>'PR-RAS'!E265</f>
        <v>103485.12</v>
      </c>
      <c r="E261" s="1">
        <v>0</v>
      </c>
      <c r="F261" s="1">
        <v>0</v>
      </c>
      <c r="G261" s="2">
        <f t="shared" si="0"/>
        <v>73377.868199999997</v>
      </c>
      <c r="H261" s="2">
        <f t="shared" si="1"/>
        <v>0.44999999999708962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4778.0200000000004</v>
      </c>
      <c r="D264" s="1">
        <f>'PR-RAS'!E268</f>
        <v>27000</v>
      </c>
      <c r="E264" s="1">
        <v>0</v>
      </c>
      <c r="F264" s="1">
        <v>0</v>
      </c>
      <c r="G264" s="2">
        <f t="shared" si="0"/>
        <v>15458.619260000001</v>
      </c>
      <c r="H264" s="2">
        <f t="shared" si="1"/>
        <v>2.0000000000436557E-2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4778.0200000000004</v>
      </c>
      <c r="D265" s="1">
        <f>'PR-RAS'!E269</f>
        <v>0</v>
      </c>
      <c r="E265" s="1">
        <v>0</v>
      </c>
      <c r="F265" s="1">
        <v>0</v>
      </c>
      <c r="G265" s="2">
        <f t="shared" ref="G265:G521" si="8">(B265/1000)*(C265*1+D265*2)</f>
        <v>1261.3972800000001</v>
      </c>
      <c r="H265" s="2">
        <f t="shared" ref="H265:H521" si="9">ABS(C265-ROUND(C265,0))+ABS(D265-ROUND(D265,0))</f>
        <v>2.0000000000436557E-2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27000</v>
      </c>
      <c r="E266" s="1">
        <v>0</v>
      </c>
      <c r="F266" s="1">
        <v>0</v>
      </c>
      <c r="G266" s="2">
        <f t="shared" si="8"/>
        <v>14310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2413.5</v>
      </c>
      <c r="D269" s="1">
        <f>'PR-RAS'!E273</f>
        <v>138.16999999999999</v>
      </c>
      <c r="E269" s="1">
        <v>0</v>
      </c>
      <c r="F269" s="1">
        <v>0</v>
      </c>
      <c r="G269" s="2">
        <f t="shared" si="8"/>
        <v>720.8771200000001</v>
      </c>
      <c r="H269" s="2">
        <f t="shared" si="9"/>
        <v>0.66999999999998749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2413.5</v>
      </c>
      <c r="D270" s="1">
        <f>'PR-RAS'!E274</f>
        <v>138.16999999999999</v>
      </c>
      <c r="E270" s="1">
        <v>0</v>
      </c>
      <c r="F270" s="1">
        <v>0</v>
      </c>
      <c r="G270" s="2">
        <f t="shared" si="8"/>
        <v>723.56696000000011</v>
      </c>
      <c r="H270" s="2">
        <f t="shared" si="9"/>
        <v>0.66999999999998749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122475.29</v>
      </c>
      <c r="D275" s="1">
        <f>'PR-RAS'!E279</f>
        <v>153700.98000000001</v>
      </c>
      <c r="E275" s="1">
        <v>0</v>
      </c>
      <c r="F275" s="1">
        <v>0</v>
      </c>
      <c r="G275" s="2">
        <f t="shared" si="8"/>
        <v>117786.3665</v>
      </c>
      <c r="H275" s="2">
        <f t="shared" si="9"/>
        <v>0.30999999998311978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122475.29</v>
      </c>
      <c r="D277" s="1">
        <f>'PR-RAS'!E281</f>
        <v>153700.98000000001</v>
      </c>
      <c r="E277" s="1">
        <v>0</v>
      </c>
      <c r="F277" s="1">
        <v>0</v>
      </c>
      <c r="G277" s="2">
        <f t="shared" si="8"/>
        <v>118646.12100000001</v>
      </c>
      <c r="H277" s="2">
        <f t="shared" si="9"/>
        <v>0.30999999998311978</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1090329.21</v>
      </c>
      <c r="D285" s="1">
        <f>'PR-RAS'!E289</f>
        <v>1146631.5300000003</v>
      </c>
      <c r="E285" s="1">
        <v>0</v>
      </c>
      <c r="F285" s="1">
        <v>0</v>
      </c>
      <c r="G285" s="2">
        <f t="shared" si="8"/>
        <v>960940.20468000008</v>
      </c>
      <c r="H285" s="2">
        <f t="shared" si="9"/>
        <v>0.67999999970197678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461584.74</v>
      </c>
      <c r="D286" s="1">
        <f>'PR-RAS'!E290</f>
        <v>509473.46999999974</v>
      </c>
      <c r="E286" s="1">
        <v>0</v>
      </c>
      <c r="F286" s="1">
        <v>0</v>
      </c>
      <c r="G286" s="2">
        <f t="shared" si="8"/>
        <v>421951.5287999998</v>
      </c>
      <c r="H286" s="2">
        <f t="shared" si="9"/>
        <v>0.7299999997485429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4633742.9000000004</v>
      </c>
      <c r="D288" s="1">
        <f>'PR-RAS'!E292</f>
        <v>5097627.74</v>
      </c>
      <c r="E288" s="1">
        <v>0</v>
      </c>
      <c r="F288" s="1">
        <v>0</v>
      </c>
      <c r="G288" s="2">
        <f t="shared" si="8"/>
        <v>4255922.5350599997</v>
      </c>
      <c r="H288" s="2">
        <f t="shared" si="9"/>
        <v>0.35999999940395355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169498.05</v>
      </c>
      <c r="D290" s="1">
        <f>'PR-RAS'!E294</f>
        <v>182159.91</v>
      </c>
      <c r="E290" s="1">
        <v>0</v>
      </c>
      <c r="F290" s="1">
        <v>0</v>
      </c>
      <c r="G290" s="2">
        <f t="shared" si="8"/>
        <v>154273.36442999999</v>
      </c>
      <c r="H290" s="2">
        <f t="shared" si="9"/>
        <v>0.13999999998486601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13274.49</v>
      </c>
      <c r="D291" s="1">
        <f>'PR-RAS'!E295</f>
        <v>0</v>
      </c>
      <c r="E291" s="1">
        <v>0</v>
      </c>
      <c r="F291" s="1">
        <v>0</v>
      </c>
      <c r="G291" s="2">
        <f t="shared" si="8"/>
        <v>3849.6020999999996</v>
      </c>
      <c r="H291" s="2">
        <f t="shared" si="9"/>
        <v>0.48999999999978172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15824.19</v>
      </c>
      <c r="D293" s="1">
        <f>'PR-RAS'!E298</f>
        <v>828.96</v>
      </c>
      <c r="E293" s="1">
        <v>0</v>
      </c>
      <c r="F293" s="1">
        <v>0</v>
      </c>
      <c r="G293" s="2">
        <f t="shared" si="8"/>
        <v>5104.7761199999995</v>
      </c>
      <c r="H293" s="2">
        <f t="shared" si="9"/>
        <v>0.23000000000047294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15824.19</v>
      </c>
      <c r="D294" s="1">
        <f>'PR-RAS'!E299</f>
        <v>828.96</v>
      </c>
      <c r="E294" s="1">
        <v>0</v>
      </c>
      <c r="F294" s="1">
        <v>0</v>
      </c>
      <c r="G294" s="2">
        <f t="shared" si="8"/>
        <v>5122.2582299999995</v>
      </c>
      <c r="H294" s="2">
        <f t="shared" si="9"/>
        <v>0.23000000000047294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15824.19</v>
      </c>
      <c r="D295" s="1">
        <f>'PR-RAS'!E300</f>
        <v>828.96</v>
      </c>
      <c r="E295" s="1">
        <v>0</v>
      </c>
      <c r="F295" s="1">
        <v>0</v>
      </c>
      <c r="G295" s="2">
        <f t="shared" si="8"/>
        <v>5139.7403400000003</v>
      </c>
      <c r="H295" s="2">
        <f t="shared" si="9"/>
        <v>0.23000000000047294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15824.19</v>
      </c>
      <c r="D296" s="1">
        <f>'PR-RAS'!E301</f>
        <v>828.96</v>
      </c>
      <c r="E296" s="1">
        <v>0</v>
      </c>
      <c r="F296" s="1">
        <v>0</v>
      </c>
      <c r="G296" s="2">
        <f t="shared" si="8"/>
        <v>5157.2224500000002</v>
      </c>
      <c r="H296" s="2">
        <f t="shared" si="9"/>
        <v>0.23000000000047294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214126.33000000005</v>
      </c>
      <c r="D345" s="1">
        <f>'PR-RAS'!E350</f>
        <v>493414.64999999997</v>
      </c>
      <c r="E345" s="1">
        <v>0</v>
      </c>
      <c r="F345" s="1">
        <v>0</v>
      </c>
      <c r="G345" s="2">
        <f t="shared" si="8"/>
        <v>413128.73671999993</v>
      </c>
      <c r="H345" s="2">
        <f t="shared" si="9"/>
        <v>0.68000000008032657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23926.04</v>
      </c>
      <c r="D346" s="1">
        <f>'PR-RAS'!E351</f>
        <v>0</v>
      </c>
      <c r="E346" s="1">
        <v>0</v>
      </c>
      <c r="F346" s="1">
        <v>0</v>
      </c>
      <c r="G346" s="2">
        <f t="shared" si="8"/>
        <v>8254.4838</v>
      </c>
      <c r="H346" s="2">
        <f t="shared" si="9"/>
        <v>4.0000000000873115E-2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35.93</v>
      </c>
      <c r="D347" s="1">
        <f>'PR-RAS'!E352</f>
        <v>0</v>
      </c>
      <c r="E347" s="1">
        <v>0</v>
      </c>
      <c r="F347" s="1">
        <v>0</v>
      </c>
      <c r="G347" s="2">
        <f t="shared" si="8"/>
        <v>12.43178</v>
      </c>
      <c r="H347" s="2">
        <f t="shared" si="9"/>
        <v>7.0000000000000284E-2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35.93</v>
      </c>
      <c r="D348" s="1">
        <f>'PR-RAS'!E353</f>
        <v>0</v>
      </c>
      <c r="E348" s="1">
        <v>0</v>
      </c>
      <c r="F348" s="1">
        <v>0</v>
      </c>
      <c r="G348" s="2">
        <f t="shared" si="8"/>
        <v>12.467709999999999</v>
      </c>
      <c r="H348" s="2">
        <f t="shared" si="9"/>
        <v>7.0000000000000284E-2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23890.11</v>
      </c>
      <c r="D351" s="1">
        <f>'PR-RAS'!E356</f>
        <v>0</v>
      </c>
      <c r="E351" s="1">
        <v>0</v>
      </c>
      <c r="F351" s="1">
        <v>0</v>
      </c>
      <c r="G351" s="2">
        <f t="shared" si="8"/>
        <v>8361.5385000000006</v>
      </c>
      <c r="H351" s="2">
        <f t="shared" si="9"/>
        <v>0.11000000000058208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23890.11</v>
      </c>
      <c r="D357" s="1">
        <f>'PR-RAS'!E362</f>
        <v>0</v>
      </c>
      <c r="E357" s="1">
        <v>0</v>
      </c>
      <c r="F357" s="1">
        <v>0</v>
      </c>
      <c r="G357" s="2">
        <f t="shared" si="8"/>
        <v>8504.8791600000004</v>
      </c>
      <c r="H357" s="2">
        <f t="shared" si="9"/>
        <v>0.11000000000058208</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190200.29000000004</v>
      </c>
      <c r="D358" s="1">
        <f>'PR-RAS'!E363</f>
        <v>493414.64999999997</v>
      </c>
      <c r="E358" s="1">
        <v>0</v>
      </c>
      <c r="F358" s="1">
        <v>0</v>
      </c>
      <c r="G358" s="2">
        <f t="shared" si="8"/>
        <v>420199.56362999993</v>
      </c>
      <c r="H358" s="2">
        <f t="shared" si="9"/>
        <v>0.6400000000721775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176697.73</v>
      </c>
      <c r="D359" s="1">
        <f>'PR-RAS'!E364</f>
        <v>444325.81999999995</v>
      </c>
      <c r="E359" s="1">
        <v>0</v>
      </c>
      <c r="F359" s="1">
        <v>0</v>
      </c>
      <c r="G359" s="2">
        <f t="shared" si="8"/>
        <v>381395.07445999992</v>
      </c>
      <c r="H359" s="2">
        <f t="shared" si="9"/>
        <v>0.45000000004074536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201003.51999999999</v>
      </c>
      <c r="E361" s="1">
        <v>0</v>
      </c>
      <c r="F361" s="1">
        <v>0</v>
      </c>
      <c r="G361" s="2">
        <f t="shared" si="8"/>
        <v>144722.53439999997</v>
      </c>
      <c r="H361" s="2">
        <f t="shared" si="9"/>
        <v>0.48000000001047738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58205.02</v>
      </c>
      <c r="D362" s="1">
        <f>'PR-RAS'!E367</f>
        <v>123064.01</v>
      </c>
      <c r="E362" s="1">
        <v>0</v>
      </c>
      <c r="F362" s="1">
        <v>0</v>
      </c>
      <c r="G362" s="2">
        <f t="shared" si="8"/>
        <v>109864.22743999999</v>
      </c>
      <c r="H362" s="2">
        <f t="shared" si="9"/>
        <v>2.9999999991559889E-2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118492.71</v>
      </c>
      <c r="D363" s="1">
        <f>'PR-RAS'!E368</f>
        <v>120258.29</v>
      </c>
      <c r="E363" s="1">
        <v>0</v>
      </c>
      <c r="F363" s="1">
        <v>0</v>
      </c>
      <c r="G363" s="2">
        <f t="shared" si="8"/>
        <v>129961.36297999999</v>
      </c>
      <c r="H363" s="2">
        <f t="shared" si="9"/>
        <v>0.57999999998719431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13242.42</v>
      </c>
      <c r="D364" s="1">
        <f>'PR-RAS'!E369</f>
        <v>21179.83</v>
      </c>
      <c r="E364" s="1">
        <v>0</v>
      </c>
      <c r="F364" s="1">
        <v>0</v>
      </c>
      <c r="G364" s="2">
        <f t="shared" si="8"/>
        <v>20183.555039999999</v>
      </c>
      <c r="H364" s="2">
        <f t="shared" si="9"/>
        <v>0.58999999999832653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437.58</v>
      </c>
      <c r="E365" s="1">
        <v>0</v>
      </c>
      <c r="F365" s="1">
        <v>0</v>
      </c>
      <c r="G365" s="2">
        <f t="shared" si="8"/>
        <v>318.55823999999996</v>
      </c>
      <c r="H365" s="2">
        <f t="shared" si="9"/>
        <v>0.42000000000001592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13242.42</v>
      </c>
      <c r="D371" s="1">
        <f>'PR-RAS'!E376</f>
        <v>20742.25</v>
      </c>
      <c r="E371" s="1">
        <v>0</v>
      </c>
      <c r="F371" s="1">
        <v>0</v>
      </c>
      <c r="G371" s="2">
        <f t="shared" si="8"/>
        <v>20248.9604</v>
      </c>
      <c r="H371" s="2">
        <f t="shared" si="9"/>
        <v>0.67000000000007276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260.14</v>
      </c>
      <c r="D378" s="1">
        <f>'PR-RAS'!E383</f>
        <v>0</v>
      </c>
      <c r="E378" s="1">
        <v>0</v>
      </c>
      <c r="F378" s="1">
        <v>0</v>
      </c>
      <c r="G378" s="2">
        <f t="shared" si="8"/>
        <v>98.072779999999995</v>
      </c>
      <c r="H378" s="2">
        <f t="shared" si="9"/>
        <v>0.13999999999998636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260.14</v>
      </c>
      <c r="D379" s="1">
        <f>'PR-RAS'!E384</f>
        <v>0</v>
      </c>
      <c r="E379" s="1">
        <v>0</v>
      </c>
      <c r="F379" s="1">
        <v>0</v>
      </c>
      <c r="G379" s="2">
        <f t="shared" si="8"/>
        <v>98.332920000000001</v>
      </c>
      <c r="H379" s="2">
        <f t="shared" si="9"/>
        <v>0.13999999999998636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27909</v>
      </c>
      <c r="E386" s="1">
        <v>0</v>
      </c>
      <c r="F386" s="1">
        <v>0</v>
      </c>
      <c r="G386" s="2">
        <f t="shared" si="8"/>
        <v>21489.93</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27909</v>
      </c>
      <c r="E389" s="1">
        <v>0</v>
      </c>
      <c r="F389" s="1">
        <v>0</v>
      </c>
      <c r="G389" s="2">
        <f t="shared" si="8"/>
        <v>21657.384000000002</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198302.14000000004</v>
      </c>
      <c r="D403" s="1">
        <f>'PR-RAS'!E408</f>
        <v>492585.68999999994</v>
      </c>
      <c r="E403" s="1">
        <v>0</v>
      </c>
      <c r="F403" s="1">
        <v>0</v>
      </c>
      <c r="G403" s="2">
        <f t="shared" si="8"/>
        <v>475756.35504000005</v>
      </c>
      <c r="H403" s="2">
        <f t="shared" si="9"/>
        <v>0.45000000009895302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3967390.85</v>
      </c>
      <c r="D405" s="1">
        <f>'PR-RAS'!E410</f>
        <v>4168015.63</v>
      </c>
      <c r="E405" s="1">
        <v>0</v>
      </c>
      <c r="F405" s="1">
        <v>0</v>
      </c>
      <c r="G405" s="2">
        <f t="shared" si="8"/>
        <v>4970582.5324400002</v>
      </c>
      <c r="H405" s="2">
        <f t="shared" si="9"/>
        <v>0.52000000001862645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1567738.14</v>
      </c>
      <c r="D407" s="1">
        <f>'PR-RAS'!E412</f>
        <v>1656933.96</v>
      </c>
      <c r="E407" s="1">
        <v>0</v>
      </c>
      <c r="F407" s="1">
        <v>0</v>
      </c>
      <c r="G407" s="2">
        <f t="shared" si="8"/>
        <v>1981932.06036</v>
      </c>
      <c r="H407" s="2">
        <f t="shared" si="9"/>
        <v>0.17999999993480742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1304455.54</v>
      </c>
      <c r="D408" s="1">
        <f>'PR-RAS'!E413</f>
        <v>1640046.1800000002</v>
      </c>
      <c r="E408" s="1">
        <v>0</v>
      </c>
      <c r="F408" s="1">
        <v>0</v>
      </c>
      <c r="G408" s="2">
        <f t="shared" si="8"/>
        <v>1865910.9953000001</v>
      </c>
      <c r="H408" s="2">
        <f t="shared" si="9"/>
        <v>0.64000000013038516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263282.59999999986</v>
      </c>
      <c r="D409" s="1">
        <f>'PR-RAS'!E414</f>
        <v>16887.779999999795</v>
      </c>
      <c r="E409" s="1">
        <v>0</v>
      </c>
      <c r="F409" s="1">
        <v>0</v>
      </c>
      <c r="G409" s="2">
        <f t="shared" si="8"/>
        <v>121199.72927999977</v>
      </c>
      <c r="H409" s="2">
        <f t="shared" si="9"/>
        <v>0.62000000034458935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666352.05000000028</v>
      </c>
      <c r="D411" s="1">
        <f>'PR-RAS'!E416</f>
        <v>929612.11000000034</v>
      </c>
      <c r="E411" s="1">
        <v>0</v>
      </c>
      <c r="F411" s="1">
        <v>0</v>
      </c>
      <c r="G411" s="2">
        <f t="shared" si="8"/>
        <v>1035486.2707000003</v>
      </c>
      <c r="H411" s="2">
        <f t="shared" si="9"/>
        <v>0.1600000006146729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169498.05</v>
      </c>
      <c r="D413" s="1">
        <f>'PR-RAS'!E418</f>
        <v>182159.91</v>
      </c>
      <c r="E413" s="1">
        <v>0</v>
      </c>
      <c r="F413" s="1">
        <v>0</v>
      </c>
      <c r="G413" s="2">
        <f t="shared" si="8"/>
        <v>219932.96243999997</v>
      </c>
      <c r="H413" s="2">
        <f t="shared" si="9"/>
        <v>0.13999999998486601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174558.64</v>
      </c>
      <c r="D522" s="1">
        <f>'PR-RAS'!E528</f>
        <v>42062.85</v>
      </c>
      <c r="E522" s="1">
        <v>0</v>
      </c>
      <c r="F522" s="1">
        <v>0</v>
      </c>
      <c r="G522" s="2">
        <f t="shared" ref="G522:G809" si="10">(B522/1000)*(C522*1+D522*2)</f>
        <v>134774.54114000002</v>
      </c>
      <c r="H522" s="2">
        <f t="shared" ref="H522:H809" si="11">ABS(C522-ROUND(C522,0))+ABS(D522-ROUND(D522,0))</f>
        <v>0.50999999998748535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174558.64</v>
      </c>
      <c r="D587" s="1">
        <f>'PR-RAS'!E593</f>
        <v>42062.85</v>
      </c>
      <c r="E587" s="1">
        <v>0</v>
      </c>
      <c r="F587" s="1">
        <v>0</v>
      </c>
      <c r="G587" s="2">
        <f t="shared" si="10"/>
        <v>151589.02324000001</v>
      </c>
      <c r="H587" s="2">
        <f t="shared" si="11"/>
        <v>0.50999999998748535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174558.64</v>
      </c>
      <c r="D593" s="1">
        <f>'PR-RAS'!E599</f>
        <v>42062.85</v>
      </c>
      <c r="E593" s="1">
        <v>0</v>
      </c>
      <c r="F593" s="1">
        <v>0</v>
      </c>
      <c r="G593" s="2">
        <f t="shared" si="10"/>
        <v>153141.12927999999</v>
      </c>
      <c r="H593" s="2">
        <f t="shared" si="11"/>
        <v>0.50999999998748535</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174558.64</v>
      </c>
      <c r="D594" s="1">
        <f>'PR-RAS'!E600</f>
        <v>42062.85</v>
      </c>
      <c r="E594" s="1">
        <v>0</v>
      </c>
      <c r="F594" s="1">
        <v>0</v>
      </c>
      <c r="G594" s="2">
        <f t="shared" si="10"/>
        <v>153399.81362</v>
      </c>
      <c r="H594" s="2">
        <f t="shared" si="11"/>
        <v>0.50999999998748535</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174558.64</v>
      </c>
      <c r="D630" s="1">
        <f>'PR-RAS'!E636</f>
        <v>42062.85</v>
      </c>
      <c r="E630" s="1">
        <v>0</v>
      </c>
      <c r="F630" s="1">
        <v>0</v>
      </c>
      <c r="G630" s="2">
        <f t="shared" si="10"/>
        <v>162712.44986000002</v>
      </c>
      <c r="H630" s="2">
        <f t="shared" si="11"/>
        <v>0.50999999998748535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615512.96</v>
      </c>
      <c r="D632" s="1">
        <f>'PR-RAS'!E638</f>
        <v>790272.12</v>
      </c>
      <c r="E632" s="1">
        <v>0</v>
      </c>
      <c r="F632" s="1">
        <v>0</v>
      </c>
      <c r="G632" s="2">
        <f t="shared" si="10"/>
        <v>1385712.0932000002</v>
      </c>
      <c r="H632" s="2">
        <f t="shared" si="11"/>
        <v>0.16000000003259629</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1567738.14</v>
      </c>
      <c r="D633" s="1">
        <f>'PR-RAS'!E639</f>
        <v>1656933.96</v>
      </c>
      <c r="E633" s="1">
        <v>0</v>
      </c>
      <c r="F633" s="1">
        <v>0</v>
      </c>
      <c r="G633" s="2">
        <f t="shared" si="10"/>
        <v>3085175.0299199997</v>
      </c>
      <c r="H633" s="2">
        <f t="shared" si="11"/>
        <v>0.17999999993480742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1479014.1800000002</v>
      </c>
      <c r="D634" s="1">
        <f>'PR-RAS'!E640</f>
        <v>1682109.0300000003</v>
      </c>
      <c r="E634" s="1">
        <v>0</v>
      </c>
      <c r="F634" s="1">
        <v>0</v>
      </c>
      <c r="G634" s="2">
        <f t="shared" si="10"/>
        <v>3065766.0079200002</v>
      </c>
      <c r="H634" s="2">
        <f t="shared" si="11"/>
        <v>0.21000000042840838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88723.95999999973</v>
      </c>
      <c r="D635" s="1">
        <f>'PR-RAS'!E641</f>
        <v>0</v>
      </c>
      <c r="E635" s="1">
        <v>0</v>
      </c>
      <c r="F635" s="1">
        <v>0</v>
      </c>
      <c r="G635" s="2">
        <f t="shared" si="10"/>
        <v>56250.990639999829</v>
      </c>
      <c r="H635" s="2">
        <f t="shared" si="11"/>
        <v>4.0000000270083547E-2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25175.070000000298</v>
      </c>
      <c r="E636" s="1">
        <v>0</v>
      </c>
      <c r="F636" s="1">
        <v>0</v>
      </c>
      <c r="G636" s="2">
        <f t="shared" si="10"/>
        <v>31972.338900000377</v>
      </c>
      <c r="H636" s="2">
        <f t="shared" si="11"/>
        <v>7.0000000298023224E-2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50839.090000000317</v>
      </c>
      <c r="D637" s="1">
        <f>'PR-RAS'!E643</f>
        <v>139339.99000000034</v>
      </c>
      <c r="E637" s="1">
        <v>0</v>
      </c>
      <c r="F637" s="1">
        <v>0</v>
      </c>
      <c r="G637" s="2">
        <f t="shared" si="10"/>
        <v>209574.12852000064</v>
      </c>
      <c r="H637" s="2">
        <f t="shared" si="11"/>
        <v>9.9999999976716936E-2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139563.05000000005</v>
      </c>
      <c r="D639" s="1">
        <f>'PR-RAS'!E645</f>
        <v>114164.92000000004</v>
      </c>
      <c r="E639" s="1">
        <v>0</v>
      </c>
      <c r="F639" s="1">
        <v>0</v>
      </c>
      <c r="G639" s="2">
        <f t="shared" si="10"/>
        <v>234715.66382000007</v>
      </c>
      <c r="H639" s="2">
        <f t="shared" si="11"/>
        <v>0.13000000000465661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113294.98</v>
      </c>
      <c r="D642" s="1">
        <f>'PR-RAS'!E649</f>
        <v>188039.03</v>
      </c>
      <c r="E642" s="1">
        <v>0</v>
      </c>
      <c r="F642" s="1">
        <v>0</v>
      </c>
      <c r="G642" s="2">
        <f t="shared" si="10"/>
        <v>313688.11864</v>
      </c>
      <c r="H642" s="2">
        <f t="shared" si="11"/>
        <v>5.0000000002910383E-2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1754058.79</v>
      </c>
      <c r="D643" s="1">
        <f>'PR-RAS'!E650</f>
        <v>1845111.08</v>
      </c>
      <c r="E643" s="1">
        <v>0</v>
      </c>
      <c r="F643" s="1">
        <v>0</v>
      </c>
      <c r="G643" s="2">
        <f t="shared" si="10"/>
        <v>3495228.3699000003</v>
      </c>
      <c r="H643" s="2">
        <f t="shared" si="11"/>
        <v>0.2900000000372529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1679314.74</v>
      </c>
      <c r="D644" s="1">
        <f>'PR-RAS'!E651</f>
        <v>1853507.23</v>
      </c>
      <c r="E644" s="1">
        <v>0</v>
      </c>
      <c r="F644" s="1">
        <v>0</v>
      </c>
      <c r="G644" s="2">
        <f t="shared" si="10"/>
        <v>3463409.6756000002</v>
      </c>
      <c r="H644" s="2">
        <f t="shared" si="11"/>
        <v>0.48999999999068677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188039.03000000003</v>
      </c>
      <c r="D645" s="1">
        <f>'PR-RAS'!E652</f>
        <v>179642.88000000012</v>
      </c>
      <c r="E645" s="1">
        <v>0</v>
      </c>
      <c r="F645" s="1">
        <v>0</v>
      </c>
      <c r="G645" s="2">
        <f t="shared" si="10"/>
        <v>352477.16476000019</v>
      </c>
      <c r="H645" s="2">
        <f t="shared" si="11"/>
        <v>0.14999999990686774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v>
      </c>
      <c r="D646" s="1">
        <f>'PR-RAS'!E653</f>
        <v>3</v>
      </c>
      <c r="E646" s="1">
        <v>0</v>
      </c>
      <c r="F646" s="1">
        <v>0</v>
      </c>
      <c r="G646" s="2">
        <f t="shared" si="10"/>
        <v>5.8049999999999997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v>
      </c>
      <c r="D647" s="1">
        <f>'PR-RAS'!E654</f>
        <v>13</v>
      </c>
      <c r="E647" s="1">
        <v>0</v>
      </c>
      <c r="F647" s="1">
        <v>0</v>
      </c>
      <c r="G647" s="2">
        <f t="shared" si="10"/>
        <v>24.548000000000002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v>
      </c>
      <c r="D648" s="1">
        <f>'PR-RAS'!E655</f>
        <v>3</v>
      </c>
      <c r="E648" s="1">
        <v>0</v>
      </c>
      <c r="F648" s="1">
        <v>0</v>
      </c>
      <c r="G648" s="2">
        <f t="shared" si="10"/>
        <v>5.8230000000000004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v>
      </c>
      <c r="D649" s="1">
        <f>'PR-RAS'!E656</f>
        <v>11</v>
      </c>
      <c r="E649" s="1">
        <v>0</v>
      </c>
      <c r="F649" s="1">
        <v>0</v>
      </c>
      <c r="G649" s="2">
        <f t="shared" si="10"/>
        <v>22.032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371261.13</v>
      </c>
      <c r="D654" s="1">
        <f>'PR-RAS'!E661</f>
        <v>359448</v>
      </c>
      <c r="E654" s="1">
        <v>0</v>
      </c>
      <c r="F654" s="1">
        <v>0</v>
      </c>
      <c r="G654" s="2">
        <f t="shared" si="10"/>
        <v>711872.60589000001</v>
      </c>
      <c r="H654" s="2">
        <f t="shared" si="11"/>
        <v>0.13000000000465661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102727.45</v>
      </c>
      <c r="D658" s="1">
        <f>'PR-RAS'!E665</f>
        <v>117604.55</v>
      </c>
      <c r="E658" s="1">
        <v>0</v>
      </c>
      <c r="F658" s="1">
        <v>0</v>
      </c>
      <c r="G658" s="2">
        <f t="shared" si="10"/>
        <v>222024.31335000001</v>
      </c>
      <c r="H658" s="2">
        <f t="shared" si="11"/>
        <v>0.89999999999417923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27871.79</v>
      </c>
      <c r="D659" s="1">
        <f>'PR-RAS'!E666</f>
        <v>8950</v>
      </c>
      <c r="E659" s="1">
        <v>0</v>
      </c>
      <c r="F659" s="1">
        <v>0</v>
      </c>
      <c r="G659" s="2">
        <f t="shared" si="10"/>
        <v>30117.837820000001</v>
      </c>
      <c r="H659" s="2">
        <f t="shared" si="11"/>
        <v>0.20999999999912689</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3225.16</v>
      </c>
      <c r="D668" s="1">
        <f>'PR-RAS'!E675</f>
        <v>2043.8</v>
      </c>
      <c r="E668" s="1">
        <v>0</v>
      </c>
      <c r="F668" s="1">
        <v>0</v>
      </c>
      <c r="G668" s="2">
        <f t="shared" si="10"/>
        <v>4877.6109200000001</v>
      </c>
      <c r="H668" s="2">
        <f t="shared" si="11"/>
        <v>0.35999999999989996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17708.54</v>
      </c>
      <c r="D691" s="1">
        <f>'PR-RAS'!E698</f>
        <v>20864.650000000001</v>
      </c>
      <c r="E691" s="1">
        <v>0</v>
      </c>
      <c r="F691" s="1">
        <v>0</v>
      </c>
      <c r="G691" s="2">
        <f t="shared" si="10"/>
        <v>41012.109599999996</v>
      </c>
      <c r="H691" s="2">
        <f t="shared" si="11"/>
        <v>0.80999999999767169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155139.67000000001</v>
      </c>
      <c r="E703" s="1">
        <v>0</v>
      </c>
      <c r="F703" s="1">
        <v>0</v>
      </c>
      <c r="G703" s="2">
        <f t="shared" si="10"/>
        <v>217816.09668000002</v>
      </c>
      <c r="H703" s="2">
        <f t="shared" si="11"/>
        <v>0.32999999998719431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44255.32</v>
      </c>
      <c r="D709" s="1">
        <f>'PR-RAS'!E716</f>
        <v>0</v>
      </c>
      <c r="E709" s="1">
        <v>0</v>
      </c>
      <c r="F709" s="1">
        <v>0</v>
      </c>
      <c r="G709" s="2">
        <f t="shared" si="10"/>
        <v>31332.766559999996</v>
      </c>
      <c r="H709" s="2">
        <f t="shared" si="11"/>
        <v>0.31999999999970896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11846.39</v>
      </c>
      <c r="D711" s="1">
        <f>'PR-RAS'!E718</f>
        <v>12560.59</v>
      </c>
      <c r="E711" s="1">
        <v>0</v>
      </c>
      <c r="F711" s="1">
        <v>0</v>
      </c>
      <c r="G711" s="2">
        <f t="shared" si="10"/>
        <v>26246.974699999999</v>
      </c>
      <c r="H711" s="2">
        <f t="shared" si="11"/>
        <v>0.7999999999992724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410.11</v>
      </c>
      <c r="D713" s="1">
        <f>'PR-RAS'!E720</f>
        <v>590.17999999999995</v>
      </c>
      <c r="E713" s="1">
        <v>0</v>
      </c>
      <c r="F713" s="1">
        <v>0</v>
      </c>
      <c r="G713" s="2">
        <f t="shared" si="10"/>
        <v>1132.4146399999997</v>
      </c>
      <c r="H713" s="2">
        <f t="shared" si="11"/>
        <v>0.28999999999996362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594.49</v>
      </c>
      <c r="D715" s="1">
        <f>'PR-RAS'!E722</f>
        <v>0</v>
      </c>
      <c r="E715" s="1">
        <v>0</v>
      </c>
      <c r="F715" s="1">
        <v>0</v>
      </c>
      <c r="G715" s="2">
        <f t="shared" si="10"/>
        <v>424.46585999999996</v>
      </c>
      <c r="H715" s="2">
        <f t="shared" si="11"/>
        <v>0.49000000000000909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8818.24</v>
      </c>
      <c r="D718" s="1">
        <f>'PR-RAS'!E725</f>
        <v>13651.27</v>
      </c>
      <c r="E718" s="1">
        <v>0</v>
      </c>
      <c r="F718" s="1">
        <v>0</v>
      </c>
      <c r="G718" s="2">
        <f t="shared" si="10"/>
        <v>25898.599259999999</v>
      </c>
      <c r="H718" s="2">
        <f t="shared" si="11"/>
        <v>0.51000000000021828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6994.28</v>
      </c>
      <c r="D752" s="1">
        <f>'PR-RAS'!E759</f>
        <v>12872.02</v>
      </c>
      <c r="E752" s="1">
        <v>0</v>
      </c>
      <c r="F752" s="1">
        <v>0</v>
      </c>
      <c r="G752" s="2">
        <f t="shared" si="10"/>
        <v>24586.478319999998</v>
      </c>
      <c r="H752" s="2">
        <f t="shared" si="11"/>
        <v>0.3000000000001819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36182.97</v>
      </c>
      <c r="E753" s="1">
        <v>0</v>
      </c>
      <c r="F753" s="1">
        <v>0</v>
      </c>
      <c r="G753" s="2">
        <f t="shared" si="10"/>
        <v>54419.186880000001</v>
      </c>
      <c r="H753" s="2">
        <f t="shared" si="11"/>
        <v>2.9999999998835847E-2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6028.04</v>
      </c>
      <c r="D809" s="1">
        <f>'PR-RAS'!E816</f>
        <v>222.97</v>
      </c>
      <c r="E809" s="1">
        <v>0</v>
      </c>
      <c r="F809" s="1">
        <v>0</v>
      </c>
      <c r="G809" s="2">
        <f t="shared" si="10"/>
        <v>5230.9758400000001</v>
      </c>
      <c r="H809" s="2">
        <f t="shared" si="11"/>
        <v>6.9999999999964757E-2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4247.13</v>
      </c>
      <c r="D812" s="1">
        <f>'PR-RAS'!E819</f>
        <v>5400</v>
      </c>
      <c r="E812" s="1">
        <v>0</v>
      </c>
      <c r="F812" s="1">
        <v>0</v>
      </c>
      <c r="G812" s="2">
        <f t="shared" si="18"/>
        <v>12203.222430000002</v>
      </c>
      <c r="H812" s="2">
        <f t="shared" si="19"/>
        <v>0.13000000000010914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6105.25</v>
      </c>
      <c r="D814" s="1">
        <f>'PR-RAS'!E821</f>
        <v>8494.57</v>
      </c>
      <c r="E814" s="1">
        <v>0</v>
      </c>
      <c r="F814" s="1">
        <v>0</v>
      </c>
      <c r="G814" s="2">
        <f t="shared" si="18"/>
        <v>18775.73907</v>
      </c>
      <c r="H814" s="2">
        <f t="shared" si="19"/>
        <v>0.68000000000029104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14200</v>
      </c>
      <c r="E816" s="1">
        <v>0</v>
      </c>
      <c r="F816" s="1">
        <v>0</v>
      </c>
      <c r="G816" s="2">
        <f t="shared" si="18"/>
        <v>23146</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19951.64</v>
      </c>
      <c r="D817" s="1">
        <f>'PR-RAS'!E824</f>
        <v>18859.18</v>
      </c>
      <c r="E817" s="1">
        <v>0</v>
      </c>
      <c r="F817" s="1">
        <v>0</v>
      </c>
      <c r="G817" s="2">
        <f t="shared" si="18"/>
        <v>47058.719999999994</v>
      </c>
      <c r="H817" s="2">
        <f t="shared" si="19"/>
        <v>0.54000000000087311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147734.28</v>
      </c>
      <c r="D821" s="1">
        <f>'PR-RAS'!E828</f>
        <v>102813.93</v>
      </c>
      <c r="E821" s="1">
        <v>0</v>
      </c>
      <c r="F821" s="1">
        <v>0</v>
      </c>
      <c r="G821" s="2">
        <f t="shared" si="18"/>
        <v>289756.95480000001</v>
      </c>
      <c r="H821" s="2">
        <f t="shared" si="19"/>
        <v>0.35000000000582077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72997.539999999994</v>
      </c>
      <c r="D827" s="1">
        <f>'PR-RAS'!E834</f>
        <v>80000</v>
      </c>
      <c r="E827" s="1">
        <v>0</v>
      </c>
      <c r="F827" s="1">
        <v>0</v>
      </c>
      <c r="G827" s="2">
        <f t="shared" si="18"/>
        <v>192455.96803999998</v>
      </c>
      <c r="H827" s="2">
        <f t="shared" si="19"/>
        <v>0.46000000000640284</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49477.75</v>
      </c>
      <c r="D830" s="1">
        <f>'PR-RAS'!E837</f>
        <v>73700.98</v>
      </c>
      <c r="E830" s="1">
        <v>0</v>
      </c>
      <c r="F830" s="1">
        <v>0</v>
      </c>
      <c r="G830" s="2">
        <f t="shared" si="18"/>
        <v>163213.27958999999</v>
      </c>
      <c r="H830" s="2">
        <f t="shared" si="19"/>
        <v>0.27000000000407454</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132753.66</v>
      </c>
      <c r="D939" s="1">
        <f>'PR-RAS'!E946</f>
        <v>0</v>
      </c>
      <c r="E939" s="1">
        <v>0</v>
      </c>
      <c r="F939" s="1">
        <v>0</v>
      </c>
      <c r="G939" s="2">
        <f t="shared" si="18"/>
        <v>124522.93308</v>
      </c>
      <c r="H939" s="2">
        <f t="shared" si="19"/>
        <v>0.33999999999650754</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41804.980000000003</v>
      </c>
      <c r="D940" s="1">
        <f>'PR-RAS'!E947</f>
        <v>42062.85</v>
      </c>
      <c r="E940" s="1">
        <v>0</v>
      </c>
      <c r="F940" s="1">
        <v>0</v>
      </c>
      <c r="G940" s="2">
        <f t="shared" si="18"/>
        <v>118248.90851999998</v>
      </c>
      <c r="H940" s="2">
        <f t="shared" si="19"/>
        <v>0.16999999999825377</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7598383.549999997</v>
      </c>
      <c r="D984" s="6">
        <f>BILANCA!E6</f>
        <v>7420702.2399999965</v>
      </c>
      <c r="E984" s="6">
        <v>0</v>
      </c>
      <c r="F984" s="6">
        <v>0</v>
      </c>
      <c r="G984" s="7">
        <f t="shared" ref="G984:G1241" si="22">B984/1000*C984+B984/500*D984</f>
        <v>22439.788029999989</v>
      </c>
      <c r="H984" s="7">
        <f t="shared" si="19"/>
        <v>0.68999999947845936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6655853.9299999969</v>
      </c>
      <c r="D985" s="1">
        <f>BILANCA!E7</f>
        <v>6474212.009999997</v>
      </c>
      <c r="E985" s="1">
        <v>0</v>
      </c>
      <c r="F985" s="1">
        <v>0</v>
      </c>
      <c r="G985" s="2">
        <f t="shared" si="22"/>
        <v>39208.555899999985</v>
      </c>
      <c r="H985" s="2">
        <f t="shared" si="19"/>
        <v>8.0000000074505806E-2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664427.15999999992</v>
      </c>
      <c r="D986" s="1">
        <f>BILANCA!E8</f>
        <v>628332.72</v>
      </c>
      <c r="E986" s="1">
        <v>0</v>
      </c>
      <c r="F986" s="1">
        <v>0</v>
      </c>
      <c r="G986" s="2">
        <f t="shared" si="22"/>
        <v>5763.2777999999998</v>
      </c>
      <c r="H986" s="2">
        <f t="shared" si="19"/>
        <v>0.43999999994412065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626999.46</v>
      </c>
      <c r="D987" s="1">
        <f>BILANCA!E9</f>
        <v>626170.49</v>
      </c>
      <c r="E987" s="1">
        <v>0</v>
      </c>
      <c r="F987" s="1">
        <v>0</v>
      </c>
      <c r="G987" s="2">
        <f t="shared" si="22"/>
        <v>7517.3617599999998</v>
      </c>
      <c r="H987" s="2">
        <f t="shared" si="19"/>
        <v>0.94999999995343387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812686.98</v>
      </c>
      <c r="D988" s="1">
        <f>BILANCA!E10</f>
        <v>803071.22</v>
      </c>
      <c r="E988" s="1">
        <v>0</v>
      </c>
      <c r="F988" s="1">
        <v>0</v>
      </c>
      <c r="G988" s="2">
        <f t="shared" si="22"/>
        <v>12094.1471</v>
      </c>
      <c r="H988" s="2">
        <f t="shared" si="19"/>
        <v>0.23999999999068677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775259.28</v>
      </c>
      <c r="D989" s="1">
        <f>BILANCA!E11</f>
        <v>800908.99</v>
      </c>
      <c r="E989" s="1">
        <v>0</v>
      </c>
      <c r="F989" s="1">
        <v>0</v>
      </c>
      <c r="G989" s="2">
        <f t="shared" si="22"/>
        <v>14262.46356</v>
      </c>
      <c r="H989" s="2">
        <f t="shared" si="19"/>
        <v>0.2900000000372529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5991426.7699999968</v>
      </c>
      <c r="D990" s="1">
        <f>BILANCA!E12</f>
        <v>5664232.7899999972</v>
      </c>
      <c r="E990" s="1">
        <v>0</v>
      </c>
      <c r="F990" s="1">
        <v>0</v>
      </c>
      <c r="G990" s="2">
        <f t="shared" si="22"/>
        <v>121239.24644999995</v>
      </c>
      <c r="H990" s="2">
        <f t="shared" si="19"/>
        <v>0.44000000599771738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5983235.8499999978</v>
      </c>
      <c r="D991" s="1">
        <f>BILANCA!E13</f>
        <v>5619282.3899999969</v>
      </c>
      <c r="E991" s="1">
        <v>0</v>
      </c>
      <c r="F991" s="1">
        <v>0</v>
      </c>
      <c r="G991" s="2">
        <f t="shared" si="22"/>
        <v>137774.40503999993</v>
      </c>
      <c r="H991" s="2">
        <f t="shared" si="19"/>
        <v>0.53999999910593033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70290.3</v>
      </c>
      <c r="D992" s="1">
        <f>BILANCA!E14</f>
        <v>70290.31</v>
      </c>
      <c r="E992" s="1">
        <v>0</v>
      </c>
      <c r="F992" s="1">
        <v>0</v>
      </c>
      <c r="G992" s="2">
        <f t="shared" si="22"/>
        <v>1897.8382799999999</v>
      </c>
      <c r="H992" s="2">
        <f t="shared" si="19"/>
        <v>0.61000000000058208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1662071.31</v>
      </c>
      <c r="D993" s="1">
        <f>BILANCA!E15</f>
        <v>1669435.48</v>
      </c>
      <c r="E993" s="1">
        <v>0</v>
      </c>
      <c r="F993" s="1">
        <v>0</v>
      </c>
      <c r="G993" s="2">
        <f t="shared" si="22"/>
        <v>50009.422700000003</v>
      </c>
      <c r="H993" s="2">
        <f t="shared" si="19"/>
        <v>0.7900000000372529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12892531.01</v>
      </c>
      <c r="D994" s="1">
        <f>BILANCA!E16</f>
        <v>13019826.289999999</v>
      </c>
      <c r="E994" s="1">
        <v>0</v>
      </c>
      <c r="F994" s="1">
        <v>0</v>
      </c>
      <c r="G994" s="2">
        <f t="shared" si="22"/>
        <v>428254.01948999992</v>
      </c>
      <c r="H994" s="2">
        <f t="shared" si="19"/>
        <v>0.29999999888241291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795094.78</v>
      </c>
      <c r="D995" s="1">
        <f>BILANCA!E17</f>
        <v>888392.7</v>
      </c>
      <c r="E995" s="1">
        <v>0</v>
      </c>
      <c r="F995" s="1">
        <v>0</v>
      </c>
      <c r="G995" s="2">
        <f t="shared" si="22"/>
        <v>30862.562160000001</v>
      </c>
      <c r="H995" s="2">
        <f t="shared" si="19"/>
        <v>0.52000000001862645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9436751.5500000007</v>
      </c>
      <c r="D996" s="1">
        <f>BILANCA!E18</f>
        <v>10028662.390000001</v>
      </c>
      <c r="E996" s="1">
        <v>0</v>
      </c>
      <c r="F996" s="1">
        <v>0</v>
      </c>
      <c r="G996" s="2">
        <f t="shared" si="22"/>
        <v>383422.99229000002</v>
      </c>
      <c r="H996" s="2">
        <f t="shared" si="19"/>
        <v>0.83999999985098839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3439.0599999999977</v>
      </c>
      <c r="D997" s="1">
        <f>BILANCA!E19</f>
        <v>2725.8000000000175</v>
      </c>
      <c r="E997" s="1">
        <v>0</v>
      </c>
      <c r="F997" s="1">
        <v>0</v>
      </c>
      <c r="G997" s="2">
        <f t="shared" si="22"/>
        <v>124.46924000000045</v>
      </c>
      <c r="H997" s="2">
        <f t="shared" si="19"/>
        <v>0.2599999999802094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24524.5</v>
      </c>
      <c r="D998" s="1">
        <f>BILANCA!E20</f>
        <v>24962</v>
      </c>
      <c r="E998" s="1">
        <v>0</v>
      </c>
      <c r="F998" s="1">
        <v>0</v>
      </c>
      <c r="G998" s="2">
        <f t="shared" si="22"/>
        <v>1116.7275</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6534.23</v>
      </c>
      <c r="D999" s="1">
        <f>BILANCA!E21</f>
        <v>6534.23</v>
      </c>
      <c r="E999" s="1">
        <v>0</v>
      </c>
      <c r="F999" s="1">
        <v>0</v>
      </c>
      <c r="G999" s="2">
        <f t="shared" si="22"/>
        <v>313.64303999999998</v>
      </c>
      <c r="H999" s="2">
        <f t="shared" si="19"/>
        <v>0.45999999999912689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12317.67</v>
      </c>
      <c r="D1000" s="1">
        <f>BILANCA!E22</f>
        <v>12317.68</v>
      </c>
      <c r="E1000" s="1">
        <v>0</v>
      </c>
      <c r="F1000" s="1">
        <v>0</v>
      </c>
      <c r="G1000" s="2">
        <f t="shared" si="22"/>
        <v>628.2015100000001</v>
      </c>
      <c r="H1000" s="2">
        <f t="shared" si="19"/>
        <v>0.6499999999996362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188694.7</v>
      </c>
      <c r="D1004" s="1">
        <f>BILANCA!E26</f>
        <v>209436.95</v>
      </c>
      <c r="E1004" s="1">
        <v>0</v>
      </c>
      <c r="F1004" s="1">
        <v>0</v>
      </c>
      <c r="G1004" s="2">
        <f t="shared" si="22"/>
        <v>12758.940600000002</v>
      </c>
      <c r="H1004" s="2">
        <f t="shared" si="19"/>
        <v>0.34999999997671694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228632.04</v>
      </c>
      <c r="D1006" s="1">
        <f>BILANCA!E28</f>
        <v>250525.06</v>
      </c>
      <c r="E1006" s="1">
        <v>0</v>
      </c>
      <c r="F1006" s="1">
        <v>0</v>
      </c>
      <c r="G1006" s="2">
        <f t="shared" si="22"/>
        <v>16782.689679999999</v>
      </c>
      <c r="H1006" s="2">
        <f t="shared" si="19"/>
        <v>0.10000000000582077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36884.980000000003</v>
      </c>
      <c r="D1008" s="1">
        <f>BILANCA!E30</f>
        <v>36884.980000000003</v>
      </c>
      <c r="E1008" s="1">
        <v>0</v>
      </c>
      <c r="F1008" s="1">
        <v>0</v>
      </c>
      <c r="G1008" s="2">
        <f t="shared" si="22"/>
        <v>2766.3735000000006</v>
      </c>
      <c r="H1008" s="2">
        <f t="shared" si="19"/>
        <v>3.9999999993597157E-2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36884.980000000003</v>
      </c>
      <c r="D1012" s="1">
        <f>BILANCA!E34</f>
        <v>36884.980000000003</v>
      </c>
      <c r="E1012" s="1">
        <v>0</v>
      </c>
      <c r="F1012" s="1">
        <v>0</v>
      </c>
      <c r="G1012" s="2">
        <f t="shared" si="22"/>
        <v>3208.9932600000002</v>
      </c>
      <c r="H1012" s="2">
        <f t="shared" si="19"/>
        <v>3.9999999993597157E-2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1169.3500000000001</v>
      </c>
      <c r="D1013" s="1">
        <f>BILANCA!E35</f>
        <v>1117.3200000000002</v>
      </c>
      <c r="E1013" s="1">
        <v>0</v>
      </c>
      <c r="F1013" s="1">
        <v>0</v>
      </c>
      <c r="G1013" s="2">
        <f t="shared" si="22"/>
        <v>102.11970000000001</v>
      </c>
      <c r="H1013" s="2">
        <f t="shared" si="19"/>
        <v>0.67000000000030013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260.14</v>
      </c>
      <c r="D1014" s="1">
        <f>BILANCA!E36</f>
        <v>260.14</v>
      </c>
      <c r="E1014" s="1">
        <v>0</v>
      </c>
      <c r="F1014" s="1">
        <v>0</v>
      </c>
      <c r="G1014" s="2">
        <f t="shared" si="22"/>
        <v>24.193019999999997</v>
      </c>
      <c r="H1014" s="2">
        <f t="shared" si="19"/>
        <v>0.27999999999997272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922.22</v>
      </c>
      <c r="D1015" s="1">
        <f>BILANCA!E37</f>
        <v>922.22</v>
      </c>
      <c r="E1015" s="1">
        <v>0</v>
      </c>
      <c r="F1015" s="1">
        <v>0</v>
      </c>
      <c r="G1015" s="2">
        <f t="shared" si="22"/>
        <v>88.533119999999997</v>
      </c>
      <c r="H1015" s="2">
        <f t="shared" si="19"/>
        <v>0.44000000000005457</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13.01</v>
      </c>
      <c r="D1018" s="1">
        <f>BILANCA!E40</f>
        <v>65.040000000000006</v>
      </c>
      <c r="E1018" s="1">
        <v>0</v>
      </c>
      <c r="F1018" s="1">
        <v>0</v>
      </c>
      <c r="G1018" s="2">
        <f t="shared" si="22"/>
        <v>5.0081500000000014</v>
      </c>
      <c r="H1018" s="2">
        <f t="shared" si="19"/>
        <v>5.000000000000604E-2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3582.51</v>
      </c>
      <c r="D1023" s="1">
        <f>BILANCA!E45</f>
        <v>41107.279999999999</v>
      </c>
      <c r="E1023" s="1">
        <v>0</v>
      </c>
      <c r="F1023" s="1">
        <v>0</v>
      </c>
      <c r="G1023" s="2">
        <f t="shared" si="22"/>
        <v>3431.8827999999999</v>
      </c>
      <c r="H1023" s="2">
        <f t="shared" si="19"/>
        <v>0.76999999999861757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3582.51</v>
      </c>
      <c r="D1025" s="1">
        <f>BILANCA!E47</f>
        <v>3582.51</v>
      </c>
      <c r="E1025" s="1">
        <v>0</v>
      </c>
      <c r="F1025" s="1">
        <v>0</v>
      </c>
      <c r="G1025" s="2">
        <f t="shared" si="22"/>
        <v>451.3962600000001</v>
      </c>
      <c r="H1025" s="2">
        <f t="shared" si="19"/>
        <v>0.97999999999956344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37524.769999999997</v>
      </c>
      <c r="E1026" s="1">
        <v>0</v>
      </c>
      <c r="F1026" s="1">
        <v>0</v>
      </c>
      <c r="G1026" s="2">
        <f t="shared" si="22"/>
        <v>3227.1302199999996</v>
      </c>
      <c r="H1026" s="2">
        <f t="shared" si="19"/>
        <v>0.23000000000320142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26746.98</v>
      </c>
      <c r="D1032" s="1">
        <f>BILANCA!E54</f>
        <v>27693.3</v>
      </c>
      <c r="E1032" s="1">
        <v>0</v>
      </c>
      <c r="F1032" s="1">
        <v>0</v>
      </c>
      <c r="G1032" s="2">
        <f t="shared" si="22"/>
        <v>4024.5454200000004</v>
      </c>
      <c r="H1032" s="2">
        <f t="shared" si="19"/>
        <v>0.31999999999970896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26746.98</v>
      </c>
      <c r="D1033" s="1">
        <f>BILANCA!E55</f>
        <v>27693.3</v>
      </c>
      <c r="E1033" s="1">
        <v>0</v>
      </c>
      <c r="F1033" s="1">
        <v>0</v>
      </c>
      <c r="G1033" s="2">
        <f t="shared" si="22"/>
        <v>4106.6790000000001</v>
      </c>
      <c r="H1033" s="2">
        <f t="shared" si="19"/>
        <v>0.31999999999970896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181646.5</v>
      </c>
      <c r="E1034" s="1">
        <v>0</v>
      </c>
      <c r="F1034" s="1">
        <v>0</v>
      </c>
      <c r="G1034" s="2">
        <f t="shared" si="22"/>
        <v>18527.942999999999</v>
      </c>
      <c r="H1034" s="2">
        <f t="shared" si="19"/>
        <v>0.5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181646.5</v>
      </c>
      <c r="E1035" s="1">
        <v>0</v>
      </c>
      <c r="F1035" s="1">
        <v>0</v>
      </c>
      <c r="G1035" s="2">
        <f t="shared" si="22"/>
        <v>18891.236000000001</v>
      </c>
      <c r="H1035" s="2">
        <f t="shared" si="19"/>
        <v>0.5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942529.62</v>
      </c>
      <c r="D1046" s="1">
        <f>BILANCA!E68</f>
        <v>946490.23</v>
      </c>
      <c r="E1046" s="1">
        <v>0</v>
      </c>
      <c r="F1046" s="1">
        <v>0</v>
      </c>
      <c r="G1046" s="2">
        <f t="shared" si="22"/>
        <v>178637.13503999999</v>
      </c>
      <c r="H1046" s="2">
        <f t="shared" si="19"/>
        <v>0.60999999998603016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188039.03</v>
      </c>
      <c r="D1047" s="1">
        <f>BILANCA!E69</f>
        <v>179642.88</v>
      </c>
      <c r="E1047" s="1">
        <v>0</v>
      </c>
      <c r="F1047" s="1">
        <v>0</v>
      </c>
      <c r="G1047" s="2">
        <f t="shared" si="22"/>
        <v>35028.78656</v>
      </c>
      <c r="H1047" s="2">
        <f t="shared" si="19"/>
        <v>0.14999999999417923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188039.03</v>
      </c>
      <c r="D1048" s="1">
        <f>BILANCA!E70</f>
        <v>179642.88</v>
      </c>
      <c r="E1048" s="1">
        <v>0</v>
      </c>
      <c r="F1048" s="1">
        <v>0</v>
      </c>
      <c r="G1048" s="2">
        <f t="shared" si="22"/>
        <v>35576.111349999999</v>
      </c>
      <c r="H1048" s="2">
        <f t="shared" si="19"/>
        <v>0.14999999999417923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188039.03</v>
      </c>
      <c r="D1050" s="1">
        <f>BILANCA!E72</f>
        <v>179642.88</v>
      </c>
      <c r="E1050" s="1">
        <v>0</v>
      </c>
      <c r="F1050" s="1">
        <v>0</v>
      </c>
      <c r="G1050" s="2">
        <f t="shared" si="22"/>
        <v>36670.760930000004</v>
      </c>
      <c r="H1050" s="2">
        <f t="shared" si="19"/>
        <v>0.14999999999417923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329.89</v>
      </c>
      <c r="D1056" s="1">
        <f>BILANCA!E78</f>
        <v>47.35</v>
      </c>
      <c r="E1056" s="1">
        <v>0</v>
      </c>
      <c r="F1056" s="1">
        <v>0</v>
      </c>
      <c r="G1056" s="2">
        <f t="shared" si="22"/>
        <v>30.995069999999998</v>
      </c>
      <c r="H1056" s="2">
        <f t="shared" si="19"/>
        <v>0.46000000000001506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47.37</v>
      </c>
      <c r="D1062" s="1">
        <f>BILANCA!E84</f>
        <v>47.35</v>
      </c>
      <c r="E1062" s="1">
        <v>0</v>
      </c>
      <c r="F1062" s="1">
        <v>0</v>
      </c>
      <c r="G1062" s="2">
        <f t="shared" si="22"/>
        <v>11.22353</v>
      </c>
      <c r="H1062" s="2">
        <f t="shared" si="19"/>
        <v>0.71999999999999886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282.52</v>
      </c>
      <c r="D1064" s="1">
        <f>BILANCA!E86</f>
        <v>0</v>
      </c>
      <c r="E1064" s="1">
        <v>0</v>
      </c>
      <c r="F1064" s="1">
        <v>0</v>
      </c>
      <c r="G1064" s="2">
        <f t="shared" si="22"/>
        <v>22.884119999999999</v>
      </c>
      <c r="H1064" s="2">
        <f t="shared" si="19"/>
        <v>0.48000000000001819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583980.36</v>
      </c>
      <c r="D1112" s="1">
        <f>BILANCA!E134</f>
        <v>583980.36</v>
      </c>
      <c r="E1112" s="1">
        <v>0</v>
      </c>
      <c r="F1112" s="1">
        <v>0</v>
      </c>
      <c r="G1112" s="2">
        <f t="shared" si="22"/>
        <v>226000.39932000003</v>
      </c>
      <c r="H1112" s="2">
        <f t="shared" si="23"/>
        <v>0.71999999997206032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583980.36</v>
      </c>
      <c r="D1113" s="1">
        <f>BILANCA!E135</f>
        <v>583980.36</v>
      </c>
      <c r="E1113" s="1">
        <v>0</v>
      </c>
      <c r="F1113" s="1">
        <v>0</v>
      </c>
      <c r="G1113" s="2">
        <f t="shared" si="22"/>
        <v>227752.34040000002</v>
      </c>
      <c r="H1113" s="2">
        <f t="shared" si="23"/>
        <v>0.71999999997206032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583980.36</v>
      </c>
      <c r="D1117" s="1">
        <f>BILANCA!E139</f>
        <v>583980.36</v>
      </c>
      <c r="E1117" s="1">
        <v>0</v>
      </c>
      <c r="F1117" s="1">
        <v>0</v>
      </c>
      <c r="G1117" s="2">
        <f t="shared" si="22"/>
        <v>234760.10472</v>
      </c>
      <c r="H1117" s="2">
        <f t="shared" si="23"/>
        <v>0.71999999997206032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170180.34</v>
      </c>
      <c r="D1124" s="1">
        <f>BILANCA!E146</f>
        <v>182819.64</v>
      </c>
      <c r="E1124" s="1">
        <v>0</v>
      </c>
      <c r="F1124" s="1">
        <v>0</v>
      </c>
      <c r="G1124" s="2">
        <f t="shared" si="22"/>
        <v>75550.566420000003</v>
      </c>
      <c r="H1124" s="2">
        <f t="shared" si="23"/>
        <v>0.6999999999825377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30976.66</v>
      </c>
      <c r="D1125" s="1">
        <f>BILANCA!E147</f>
        <v>33662.910000000003</v>
      </c>
      <c r="E1125" s="1">
        <v>0</v>
      </c>
      <c r="F1125" s="1">
        <v>0</v>
      </c>
      <c r="G1125" s="2">
        <f t="shared" si="22"/>
        <v>13958.952159999999</v>
      </c>
      <c r="H1125" s="2">
        <f t="shared" si="23"/>
        <v>0.42999999999665306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4915.51</v>
      </c>
      <c r="D1136" s="1">
        <f>BILANCA!E158</f>
        <v>3261.2</v>
      </c>
      <c r="E1136" s="1">
        <v>0</v>
      </c>
      <c r="F1136" s="1">
        <v>0</v>
      </c>
      <c r="G1136" s="2">
        <f t="shared" si="22"/>
        <v>1750.0002300000001</v>
      </c>
      <c r="H1136" s="2">
        <f t="shared" si="23"/>
        <v>0.68999999999959982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120991.12</v>
      </c>
      <c r="D1137" s="1">
        <f>BILANCA!E159</f>
        <v>145895.53</v>
      </c>
      <c r="E1137" s="1">
        <v>0</v>
      </c>
      <c r="F1137" s="1">
        <v>0</v>
      </c>
      <c r="G1137" s="2">
        <f t="shared" si="22"/>
        <v>63568.455719999998</v>
      </c>
      <c r="H1137" s="2">
        <f t="shared" si="23"/>
        <v>0.58999999999650754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13297.05</v>
      </c>
      <c r="D1138" s="1">
        <f>BILANCA!E160</f>
        <v>0</v>
      </c>
      <c r="E1138" s="1">
        <v>0</v>
      </c>
      <c r="F1138" s="1">
        <v>0</v>
      </c>
      <c r="G1138" s="2">
        <f t="shared" si="22"/>
        <v>2061.0427500000001</v>
      </c>
      <c r="H1138" s="2">
        <f t="shared" si="23"/>
        <v>4.9999999999272404E-2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7598383.5499999989</v>
      </c>
      <c r="D1152" s="1">
        <f>BILANCA!E175</f>
        <v>7420702.2399999993</v>
      </c>
      <c r="E1152" s="1">
        <v>0</v>
      </c>
      <c r="F1152" s="1">
        <v>0</v>
      </c>
      <c r="G1152" s="2">
        <f t="shared" si="22"/>
        <v>3792324.1770699997</v>
      </c>
      <c r="H1152" s="2">
        <f t="shared" si="23"/>
        <v>0.69000000040978193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162616.97</v>
      </c>
      <c r="D1153" s="1">
        <f>BILANCA!E176</f>
        <v>137482</v>
      </c>
      <c r="E1153" s="1">
        <v>0</v>
      </c>
      <c r="F1153" s="1">
        <v>0</v>
      </c>
      <c r="G1153" s="2">
        <f t="shared" si="22"/>
        <v>74388.764900000009</v>
      </c>
      <c r="H1153" s="2">
        <f t="shared" si="23"/>
        <v>2.9999999998835847E-2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45539.369999999995</v>
      </c>
      <c r="D1154" s="1">
        <f>BILANCA!E177</f>
        <v>62467.25</v>
      </c>
      <c r="E1154" s="1">
        <v>0</v>
      </c>
      <c r="F1154" s="1">
        <v>0</v>
      </c>
      <c r="G1154" s="2">
        <f t="shared" si="22"/>
        <v>29151.031770000001</v>
      </c>
      <c r="H1154" s="2">
        <f t="shared" si="23"/>
        <v>0.61999999999534339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20813.509999999998</v>
      </c>
      <c r="D1155" s="1">
        <f>BILANCA!E178</f>
        <v>20446.71</v>
      </c>
      <c r="E1155" s="1">
        <v>0</v>
      </c>
      <c r="F1155" s="1">
        <v>0</v>
      </c>
      <c r="G1155" s="2">
        <f t="shared" si="22"/>
        <v>10613.591959999998</v>
      </c>
      <c r="H1155" s="2">
        <f t="shared" si="23"/>
        <v>0.78000000000247383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2964.59</v>
      </c>
      <c r="D1156" s="1">
        <f>BILANCA!E179</f>
        <v>1926.53</v>
      </c>
      <c r="E1156" s="1">
        <v>0</v>
      </c>
      <c r="F1156" s="1">
        <v>0</v>
      </c>
      <c r="G1156" s="2">
        <f t="shared" si="22"/>
        <v>1179.45345</v>
      </c>
      <c r="H1156" s="2">
        <f t="shared" si="23"/>
        <v>0.87999999999988177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48.23</v>
      </c>
      <c r="D1157" s="1">
        <f>BILANCA!E180</f>
        <v>57.35</v>
      </c>
      <c r="E1157" s="1">
        <v>0</v>
      </c>
      <c r="F1157" s="1">
        <v>0</v>
      </c>
      <c r="G1157" s="2">
        <f t="shared" si="22"/>
        <v>28.349819999999998</v>
      </c>
      <c r="H1157" s="2">
        <f t="shared" si="23"/>
        <v>0.57999999999999829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48.23</v>
      </c>
      <c r="D1160" s="1">
        <f>BILANCA!E183</f>
        <v>57.35</v>
      </c>
      <c r="E1160" s="1">
        <v>0</v>
      </c>
      <c r="F1160" s="1">
        <v>0</v>
      </c>
      <c r="G1160" s="2">
        <f t="shared" si="22"/>
        <v>28.838609999999999</v>
      </c>
      <c r="H1160" s="2">
        <f t="shared" si="23"/>
        <v>0.57999999999999829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12435.27</v>
      </c>
      <c r="E1164" s="1">
        <v>0</v>
      </c>
      <c r="F1164" s="1">
        <v>0</v>
      </c>
      <c r="G1164" s="2">
        <f t="shared" si="22"/>
        <v>4501.5677400000004</v>
      </c>
      <c r="H1164" s="2">
        <f t="shared" si="23"/>
        <v>0.27000000000043656</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21713.040000000001</v>
      </c>
      <c r="D1165" s="1">
        <f>BILANCA!E188</f>
        <v>27601.39</v>
      </c>
      <c r="E1165" s="1">
        <v>0</v>
      </c>
      <c r="F1165" s="1">
        <v>0</v>
      </c>
      <c r="G1165" s="2">
        <f t="shared" si="22"/>
        <v>13998.679239999999</v>
      </c>
      <c r="H1165" s="2">
        <f t="shared" si="23"/>
        <v>0.43000000000029104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3289.04</v>
      </c>
      <c r="D1166" s="1">
        <f>BILANCA!E189</f>
        <v>3289.04</v>
      </c>
      <c r="E1166" s="1">
        <v>0</v>
      </c>
      <c r="F1166" s="1">
        <v>0</v>
      </c>
      <c r="G1166" s="2">
        <f t="shared" si="22"/>
        <v>1805.6829600000001</v>
      </c>
      <c r="H1166" s="2">
        <f t="shared" si="23"/>
        <v>7.999999999992724E-2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113788.56</v>
      </c>
      <c r="D1183" s="1">
        <f>BILANCA!E206</f>
        <v>71725.710000000006</v>
      </c>
      <c r="E1183" s="1">
        <v>0</v>
      </c>
      <c r="F1183" s="1">
        <v>0</v>
      </c>
      <c r="G1183" s="2">
        <f t="shared" si="22"/>
        <v>51447.995999999999</v>
      </c>
      <c r="H1183" s="2">
        <f t="shared" si="23"/>
        <v>0.72999999999592546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113788.56</v>
      </c>
      <c r="D1184" s="1">
        <f>BILANCA!E207</f>
        <v>71725.710000000006</v>
      </c>
      <c r="E1184" s="1">
        <v>0</v>
      </c>
      <c r="F1184" s="1">
        <v>0</v>
      </c>
      <c r="G1184" s="2">
        <f t="shared" si="22"/>
        <v>51705.235980000005</v>
      </c>
      <c r="H1184" s="2">
        <f t="shared" si="23"/>
        <v>0.72999999999592546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113788.56</v>
      </c>
      <c r="D1185" s="1">
        <f>BILANCA!E208</f>
        <v>71725.710000000006</v>
      </c>
      <c r="E1185" s="1">
        <v>0</v>
      </c>
      <c r="F1185" s="1">
        <v>0</v>
      </c>
      <c r="G1185" s="2">
        <f t="shared" si="22"/>
        <v>51962.475960000011</v>
      </c>
      <c r="H1185" s="2">
        <f t="shared" si="23"/>
        <v>0.72999999999592546</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7435766.5799999991</v>
      </c>
      <c r="D1214" s="1">
        <f>BILANCA!E237</f>
        <v>7283220.2399999993</v>
      </c>
      <c r="E1214" s="1">
        <v>0</v>
      </c>
      <c r="F1214" s="1">
        <v>0</v>
      </c>
      <c r="G1214" s="2">
        <f t="shared" si="22"/>
        <v>5082509.8308600001</v>
      </c>
      <c r="H1214" s="2">
        <f t="shared" si="23"/>
        <v>0.66000000014901161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7126705.4799999995</v>
      </c>
      <c r="D1215" s="1">
        <f>BILANCA!E238</f>
        <v>6986895.4099999992</v>
      </c>
      <c r="E1215" s="1">
        <v>0</v>
      </c>
      <c r="F1215" s="1">
        <v>0</v>
      </c>
      <c r="G1215" s="2">
        <f t="shared" si="22"/>
        <v>4895315.1415999997</v>
      </c>
      <c r="H1215" s="2">
        <f t="shared" si="23"/>
        <v>0.8899999987334013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7240513.0199999996</v>
      </c>
      <c r="D1216" s="1">
        <f>BILANCA!E239</f>
        <v>7058640.0999999996</v>
      </c>
      <c r="E1216" s="1">
        <v>0</v>
      </c>
      <c r="F1216" s="1">
        <v>0</v>
      </c>
      <c r="G1216" s="2">
        <f t="shared" si="22"/>
        <v>4976365.8202600004</v>
      </c>
      <c r="H1216" s="2">
        <f t="shared" si="23"/>
        <v>0.11999999918043613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7159200.0499999998</v>
      </c>
      <c r="D1217" s="1">
        <f>BILANCA!E240</f>
        <v>6976822.4299999997</v>
      </c>
      <c r="E1217" s="1">
        <v>0</v>
      </c>
      <c r="F1217" s="1">
        <v>0</v>
      </c>
      <c r="G1217" s="2">
        <f t="shared" si="22"/>
        <v>4940405.7089399993</v>
      </c>
      <c r="H1217" s="2">
        <f t="shared" si="23"/>
        <v>0.47999999951571226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81312.97</v>
      </c>
      <c r="D1218" s="1">
        <f>BILANCA!E241</f>
        <v>81817.67</v>
      </c>
      <c r="E1218" s="1">
        <v>0</v>
      </c>
      <c r="F1218" s="1">
        <v>0</v>
      </c>
      <c r="G1218" s="2">
        <f t="shared" si="22"/>
        <v>57562.852849999996</v>
      </c>
      <c r="H1218" s="2">
        <f t="shared" si="23"/>
        <v>0.36000000000058208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113807.54</v>
      </c>
      <c r="D1219" s="1">
        <f>BILANCA!E242</f>
        <v>71744.69</v>
      </c>
      <c r="E1219" s="1">
        <v>0</v>
      </c>
      <c r="F1219" s="1">
        <v>0</v>
      </c>
      <c r="G1219" s="2">
        <f t="shared" si="22"/>
        <v>60722.073120000001</v>
      </c>
      <c r="H1219" s="2">
        <f t="shared" si="23"/>
        <v>0.77000000000407454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113807.54</v>
      </c>
      <c r="D1220" s="1">
        <f>BILANCA!E243</f>
        <v>71744.69</v>
      </c>
      <c r="E1220" s="1">
        <v>0</v>
      </c>
      <c r="F1220" s="1">
        <v>0</v>
      </c>
      <c r="G1220" s="2">
        <f t="shared" si="22"/>
        <v>60979.370039999994</v>
      </c>
      <c r="H1220" s="2">
        <f t="shared" si="23"/>
        <v>0.77000000000407454</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139563.04999999981</v>
      </c>
      <c r="D1222" s="1">
        <f>BILANCA!E245</f>
        <v>114164.91999999993</v>
      </c>
      <c r="E1222" s="1">
        <v>0</v>
      </c>
      <c r="F1222" s="1">
        <v>0</v>
      </c>
      <c r="G1222" s="2">
        <f t="shared" si="22"/>
        <v>87926.400709999929</v>
      </c>
      <c r="H1222" s="2">
        <f t="shared" si="23"/>
        <v>0.12999999988824129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5097650.8</v>
      </c>
      <c r="D1223" s="1">
        <f>BILANCA!E246</f>
        <v>5606901.21</v>
      </c>
      <c r="E1223" s="1">
        <v>0</v>
      </c>
      <c r="F1223" s="1">
        <v>0</v>
      </c>
      <c r="G1223" s="2">
        <f t="shared" si="22"/>
        <v>3914748.7727999999</v>
      </c>
      <c r="H1223" s="2">
        <f t="shared" si="23"/>
        <v>0.41000000014901161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5097650.8</v>
      </c>
      <c r="D1224" s="1">
        <f>BILANCA!E247</f>
        <v>5606901.21</v>
      </c>
      <c r="E1224" s="1">
        <v>0</v>
      </c>
      <c r="F1224" s="1">
        <v>0</v>
      </c>
      <c r="G1224" s="2">
        <f t="shared" si="22"/>
        <v>3931060.2260199999</v>
      </c>
      <c r="H1224" s="2">
        <f t="shared" si="23"/>
        <v>0.41000000014901161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4958087.75</v>
      </c>
      <c r="D1227" s="1">
        <f>BILANCA!E250</f>
        <v>5492736.29</v>
      </c>
      <c r="E1227" s="1">
        <v>0</v>
      </c>
      <c r="F1227" s="1">
        <v>0</v>
      </c>
      <c r="G1227" s="2">
        <f t="shared" si="22"/>
        <v>3890228.72052</v>
      </c>
      <c r="H1227" s="2">
        <f t="shared" si="23"/>
        <v>0.5400000000372529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4168015.63</v>
      </c>
      <c r="D1229" s="1">
        <f>BILANCA!E252</f>
        <v>4660601.32</v>
      </c>
      <c r="E1229" s="1">
        <v>0</v>
      </c>
      <c r="F1229" s="1">
        <v>0</v>
      </c>
      <c r="G1229" s="2">
        <f t="shared" si="22"/>
        <v>3318347.6944200001</v>
      </c>
      <c r="H1229" s="2">
        <f t="shared" si="23"/>
        <v>0.69000000040978193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790072.12</v>
      </c>
      <c r="D1230" s="1">
        <f>BILANCA!E253</f>
        <v>832134.97</v>
      </c>
      <c r="E1230" s="1">
        <v>0</v>
      </c>
      <c r="F1230" s="1">
        <v>0</v>
      </c>
      <c r="G1230" s="2">
        <f t="shared" si="22"/>
        <v>606222.48881999997</v>
      </c>
      <c r="H1230" s="2">
        <f t="shared" si="23"/>
        <v>0.15000000002328306</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169498.05</v>
      </c>
      <c r="D1232" s="1">
        <f>BILANCA!E255</f>
        <v>182159.91</v>
      </c>
      <c r="E1232" s="1">
        <v>0</v>
      </c>
      <c r="F1232" s="1">
        <v>0</v>
      </c>
      <c r="G1232" s="2">
        <f t="shared" si="22"/>
        <v>132920.64963</v>
      </c>
      <c r="H1232" s="2">
        <f t="shared" si="23"/>
        <v>0.13999999998486601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840400.82</v>
      </c>
      <c r="D1236" s="1">
        <f>BILANCA!E259</f>
        <v>982220.12</v>
      </c>
      <c r="E1236" s="1">
        <v>0</v>
      </c>
      <c r="F1236" s="1">
        <v>0</v>
      </c>
      <c r="G1236" s="2">
        <f t="shared" si="22"/>
        <v>709624.78818000003</v>
      </c>
      <c r="H1236" s="2">
        <f t="shared" si="23"/>
        <v>0.30000000004656613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840400.82</v>
      </c>
      <c r="D1237" s="1">
        <f>BILANCA!E260</f>
        <v>982220.12</v>
      </c>
      <c r="E1237" s="1">
        <v>0</v>
      </c>
      <c r="F1237" s="1">
        <v>0</v>
      </c>
      <c r="G1237" s="2">
        <f t="shared" si="22"/>
        <v>712429.62923999992</v>
      </c>
      <c r="H1237" s="2">
        <f t="shared" si="23"/>
        <v>0.30000000004656613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170180.34</v>
      </c>
      <c r="D1240" s="1">
        <f>BILANCA!E264</f>
        <v>182819.64</v>
      </c>
      <c r="E1240" s="1">
        <v>0</v>
      </c>
      <c r="F1240" s="1">
        <v>0</v>
      </c>
      <c r="G1240" s="2">
        <f t="shared" si="22"/>
        <v>137705.64234000002</v>
      </c>
      <c r="H1240" s="2">
        <f t="shared" si="23"/>
        <v>0.6999999999825377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282.52</v>
      </c>
      <c r="D1244" s="1">
        <f>BILANCA!E268</f>
        <v>0</v>
      </c>
      <c r="E1244" s="1">
        <v>0</v>
      </c>
      <c r="F1244" s="1">
        <v>0</v>
      </c>
      <c r="G1244" s="2">
        <f t="shared" si="24"/>
        <v>73.737719999999996</v>
      </c>
      <c r="H1244" s="2">
        <f t="shared" si="23"/>
        <v>0.48000000000001819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45539.37</v>
      </c>
      <c r="D1263" s="1">
        <f>BILANCA!E287</f>
        <v>62467.25</v>
      </c>
      <c r="E1263" s="1">
        <v>0</v>
      </c>
      <c r="F1263" s="1">
        <v>0</v>
      </c>
      <c r="G1263" s="2">
        <f t="shared" si="24"/>
        <v>47732.683600000004</v>
      </c>
      <c r="H1263" s="2">
        <f t="shared" si="23"/>
        <v>0.62000000000261934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3289.04</v>
      </c>
      <c r="D1265" s="1">
        <f>BILANCA!E289</f>
        <v>3289.04</v>
      </c>
      <c r="E1265" s="1">
        <v>0</v>
      </c>
      <c r="F1265" s="1">
        <v>0</v>
      </c>
      <c r="G1265" s="2">
        <f t="shared" si="24"/>
        <v>2782.5278399999997</v>
      </c>
      <c r="H1265" s="2">
        <f t="shared" si="23"/>
        <v>7.999999999992724E-2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113788.56</v>
      </c>
      <c r="D1270" s="1">
        <f>BILANCA!E294</f>
        <v>71725.710000000006</v>
      </c>
      <c r="E1270" s="1">
        <v>0</v>
      </c>
      <c r="F1270" s="1">
        <v>0</v>
      </c>
      <c r="G1270" s="2">
        <f t="shared" si="24"/>
        <v>73827.874259999997</v>
      </c>
      <c r="H1270" s="2">
        <f t="shared" si="23"/>
        <v>0.72999999999592546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6529.37</v>
      </c>
      <c r="D1273" s="1">
        <f>BILANCA!E297</f>
        <v>6529.36</v>
      </c>
      <c r="E1273" s="1">
        <v>0</v>
      </c>
      <c r="F1273" s="1">
        <v>0</v>
      </c>
      <c r="G1273" s="2">
        <f t="shared" si="24"/>
        <v>5680.5460999999996</v>
      </c>
      <c r="H1273" s="2">
        <f t="shared" si="23"/>
        <v>0.72999999999956344</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15183.67</v>
      </c>
      <c r="D1275" s="1">
        <f>BILANCA!E299</f>
        <v>21072.03</v>
      </c>
      <c r="E1275" s="1">
        <v>0</v>
      </c>
      <c r="F1275" s="1">
        <v>0</v>
      </c>
      <c r="G1275" s="2">
        <f t="shared" si="24"/>
        <v>16739.697159999996</v>
      </c>
      <c r="H1275" s="2">
        <f t="shared" si="23"/>
        <v>0.35999999999876309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244976.13</v>
      </c>
      <c r="D1299" s="6">
        <f>'RAS-funkcijski'!E5</f>
        <v>171262.89</v>
      </c>
      <c r="E1299" s="6">
        <v>0</v>
      </c>
      <c r="F1299" s="6">
        <v>0</v>
      </c>
      <c r="G1299" s="7">
        <f t="shared" si="24"/>
        <v>587.50191000000007</v>
      </c>
      <c r="H1299" s="7">
        <f t="shared" si="23"/>
        <v>0.23999999999068677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240131.75</v>
      </c>
      <c r="D1300" s="1">
        <f>'RAS-funkcijski'!E6</f>
        <v>166663.07</v>
      </c>
      <c r="E1300" s="1">
        <v>0</v>
      </c>
      <c r="F1300" s="1">
        <v>0</v>
      </c>
      <c r="G1300" s="2">
        <f t="shared" si="24"/>
        <v>1146.91578</v>
      </c>
      <c r="H1300" s="2">
        <f t="shared" si="23"/>
        <v>0.32000000000698492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240131.75</v>
      </c>
      <c r="D1301" s="1">
        <f>'RAS-funkcijski'!E7</f>
        <v>166663.07</v>
      </c>
      <c r="E1301" s="1">
        <v>0</v>
      </c>
      <c r="F1301" s="1">
        <v>0</v>
      </c>
      <c r="G1301" s="2">
        <f t="shared" si="24"/>
        <v>1720.3736699999999</v>
      </c>
      <c r="H1301" s="2">
        <f t="shared" si="23"/>
        <v>0.32000000000698492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4844.38</v>
      </c>
      <c r="D1307" s="1">
        <f>'RAS-funkcijski'!E13</f>
        <v>4599.82</v>
      </c>
      <c r="E1307" s="1">
        <v>0</v>
      </c>
      <c r="F1307" s="1">
        <v>0</v>
      </c>
      <c r="G1307" s="2">
        <f t="shared" si="24"/>
        <v>126.39617999999999</v>
      </c>
      <c r="H1307" s="2">
        <f t="shared" si="23"/>
        <v>0.56000000000040018</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4844.38</v>
      </c>
      <c r="D1310" s="1">
        <f>'RAS-funkcijski'!E16</f>
        <v>4599.82</v>
      </c>
      <c r="E1310" s="1">
        <v>0</v>
      </c>
      <c r="F1310" s="1">
        <v>0</v>
      </c>
      <c r="G1310" s="2">
        <f t="shared" si="24"/>
        <v>168.52824000000001</v>
      </c>
      <c r="H1310" s="2">
        <f t="shared" si="23"/>
        <v>0.56000000000040018</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36620.269999999997</v>
      </c>
      <c r="D1322" s="1">
        <f>'RAS-funkcijski'!E28</f>
        <v>47600</v>
      </c>
      <c r="E1322" s="1">
        <v>0</v>
      </c>
      <c r="F1322" s="1">
        <v>0</v>
      </c>
      <c r="G1322" s="2">
        <f t="shared" si="24"/>
        <v>3163.6864800000003</v>
      </c>
      <c r="H1322" s="2">
        <f t="shared" si="23"/>
        <v>0.26999999999679858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36025.78</v>
      </c>
      <c r="D1324" s="1">
        <f>'RAS-funkcijski'!E30</f>
        <v>47600</v>
      </c>
      <c r="E1324" s="1">
        <v>0</v>
      </c>
      <c r="F1324" s="1">
        <v>0</v>
      </c>
      <c r="G1324" s="2">
        <f t="shared" si="24"/>
        <v>3411.8702799999996</v>
      </c>
      <c r="H1324" s="2">
        <f t="shared" si="23"/>
        <v>0.22000000000116415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594.49</v>
      </c>
      <c r="D1328" s="1">
        <f>'RAS-funkcijski'!E34</f>
        <v>0</v>
      </c>
      <c r="E1328" s="1">
        <v>0</v>
      </c>
      <c r="F1328" s="1">
        <v>0</v>
      </c>
      <c r="G1328" s="2">
        <f t="shared" si="24"/>
        <v>17.834699999999998</v>
      </c>
      <c r="H1328" s="2">
        <f t="shared" si="23"/>
        <v>0.49000000000000909</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69601.55</v>
      </c>
      <c r="D1329" s="1">
        <f>'RAS-funkcijski'!E35</f>
        <v>131842.94999999998</v>
      </c>
      <c r="E1329" s="1">
        <v>0</v>
      </c>
      <c r="F1329" s="1">
        <v>0</v>
      </c>
      <c r="G1329" s="2">
        <f t="shared" si="24"/>
        <v>10331.91095</v>
      </c>
      <c r="H1329" s="2">
        <f t="shared" si="23"/>
        <v>0.50000000001455192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11396.53</v>
      </c>
      <c r="D1333" s="1">
        <f>'RAS-funkcijski'!E39</f>
        <v>12872.02</v>
      </c>
      <c r="E1333" s="1">
        <v>0</v>
      </c>
      <c r="F1333" s="1">
        <v>0</v>
      </c>
      <c r="G1333" s="2">
        <f t="shared" si="24"/>
        <v>1299.9199500000002</v>
      </c>
      <c r="H1333" s="2">
        <f t="shared" si="23"/>
        <v>0.48999999999978172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11396.53</v>
      </c>
      <c r="D1334" s="1">
        <f>'RAS-funkcijski'!E40</f>
        <v>12872.02</v>
      </c>
      <c r="E1334" s="1">
        <v>0</v>
      </c>
      <c r="F1334" s="1">
        <v>0</v>
      </c>
      <c r="G1334" s="2">
        <f t="shared" si="24"/>
        <v>1337.06052</v>
      </c>
      <c r="H1334" s="2">
        <f t="shared" si="23"/>
        <v>0.48999999999978172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58205.02</v>
      </c>
      <c r="D1348" s="1">
        <f>'RAS-funkcijski'!E54</f>
        <v>118970.93</v>
      </c>
      <c r="E1348" s="1">
        <v>0</v>
      </c>
      <c r="F1348" s="1">
        <v>0</v>
      </c>
      <c r="G1348" s="2">
        <f t="shared" si="24"/>
        <v>14807.344000000001</v>
      </c>
      <c r="H1348" s="2">
        <f t="shared" si="27"/>
        <v>9.0000000003783498E-2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58205.02</v>
      </c>
      <c r="D1349" s="1">
        <f>'RAS-funkcijski'!E55</f>
        <v>118970.93</v>
      </c>
      <c r="E1349" s="1">
        <v>0</v>
      </c>
      <c r="F1349" s="1">
        <v>0</v>
      </c>
      <c r="G1349" s="2">
        <f t="shared" si="24"/>
        <v>15103.490879999998</v>
      </c>
      <c r="H1349" s="2">
        <f t="shared" si="27"/>
        <v>9.0000000003783498E-2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9770.18</v>
      </c>
      <c r="E1369" s="1">
        <v>0</v>
      </c>
      <c r="F1369" s="1">
        <v>0</v>
      </c>
      <c r="G1369" s="2">
        <f t="shared" si="24"/>
        <v>1387.36556</v>
      </c>
      <c r="H1369" s="2">
        <f t="shared" si="27"/>
        <v>0.18000000000029104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9770.18</v>
      </c>
      <c r="E1372" s="1">
        <v>0</v>
      </c>
      <c r="F1372" s="1">
        <v>0</v>
      </c>
      <c r="G1372" s="2">
        <f t="shared" si="24"/>
        <v>1445.9866400000001</v>
      </c>
      <c r="H1372" s="2">
        <f t="shared" si="27"/>
        <v>0.18000000000029104</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478447.92</v>
      </c>
      <c r="D1376" s="1">
        <f>'RAS-funkcijski'!E82</f>
        <v>537243.27</v>
      </c>
      <c r="E1376" s="1">
        <v>0</v>
      </c>
      <c r="F1376" s="1">
        <v>0</v>
      </c>
      <c r="G1376" s="2">
        <f t="shared" si="24"/>
        <v>121128.88788000001</v>
      </c>
      <c r="H1376" s="2">
        <f t="shared" si="27"/>
        <v>0.3500000000349246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27000</v>
      </c>
      <c r="E1377" s="1">
        <v>0</v>
      </c>
      <c r="F1377" s="1">
        <v>0</v>
      </c>
      <c r="G1377" s="2">
        <f t="shared" si="24"/>
        <v>4266</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275019.71999999997</v>
      </c>
      <c r="D1378" s="1">
        <f>'RAS-funkcijski'!E84</f>
        <v>235865.38</v>
      </c>
      <c r="E1378" s="1">
        <v>0</v>
      </c>
      <c r="F1378" s="1">
        <v>0</v>
      </c>
      <c r="G1378" s="2">
        <f t="shared" si="24"/>
        <v>59740.038399999998</v>
      </c>
      <c r="H1378" s="2">
        <f t="shared" si="27"/>
        <v>0.66000000003259629</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13504.36</v>
      </c>
      <c r="D1379" s="1">
        <f>'RAS-funkcijski'!E85</f>
        <v>32265.200000000001</v>
      </c>
      <c r="E1379" s="1">
        <v>0</v>
      </c>
      <c r="F1379" s="1">
        <v>0</v>
      </c>
      <c r="G1379" s="2">
        <f t="shared" si="24"/>
        <v>6320.8155600000009</v>
      </c>
      <c r="H1379" s="2">
        <f t="shared" si="27"/>
        <v>0.56000000000130967</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95640.960000000006</v>
      </c>
      <c r="D1380" s="1">
        <f>'RAS-funkcijski'!E86</f>
        <v>84004.34</v>
      </c>
      <c r="E1380" s="1">
        <v>0</v>
      </c>
      <c r="F1380" s="1">
        <v>0</v>
      </c>
      <c r="G1380" s="2">
        <f t="shared" si="24"/>
        <v>21619.270479999999</v>
      </c>
      <c r="H1380" s="2">
        <f t="shared" si="27"/>
        <v>0.3799999999901047</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94282.880000000005</v>
      </c>
      <c r="D1381" s="1">
        <f>'RAS-funkcijski'!E87</f>
        <v>158108.35</v>
      </c>
      <c r="E1381" s="1">
        <v>0</v>
      </c>
      <c r="F1381" s="1">
        <v>0</v>
      </c>
      <c r="G1381" s="2">
        <f t="shared" si="24"/>
        <v>34071.46514</v>
      </c>
      <c r="H1381" s="2">
        <f t="shared" si="27"/>
        <v>0.47000000000116415</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20306.580000000002</v>
      </c>
      <c r="D1401" s="1">
        <f>'RAS-funkcijski'!E107</f>
        <v>91527.13</v>
      </c>
      <c r="E1401" s="1">
        <v>0</v>
      </c>
      <c r="F1401" s="1">
        <v>0</v>
      </c>
      <c r="G1401" s="2">
        <f t="shared" si="24"/>
        <v>20946.166519999999</v>
      </c>
      <c r="H1401" s="2">
        <f t="shared" si="27"/>
        <v>0.55000000000291038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12741.39</v>
      </c>
      <c r="D1402" s="1">
        <f>'RAS-funkcijski'!E108</f>
        <v>46438</v>
      </c>
      <c r="E1402" s="1">
        <v>0</v>
      </c>
      <c r="F1402" s="1">
        <v>0</v>
      </c>
      <c r="G1402" s="2">
        <f t="shared" si="24"/>
        <v>10984.208559999999</v>
      </c>
      <c r="H1402" s="2">
        <f t="shared" si="27"/>
        <v>0.38999999999941792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2787.17</v>
      </c>
      <c r="D1403" s="1">
        <f>'RAS-funkcijski'!E109</f>
        <v>8128.75</v>
      </c>
      <c r="E1403" s="1">
        <v>0</v>
      </c>
      <c r="F1403" s="1">
        <v>0</v>
      </c>
      <c r="G1403" s="2">
        <f t="shared" si="24"/>
        <v>1999.6903499999999</v>
      </c>
      <c r="H1403" s="2">
        <f t="shared" si="27"/>
        <v>0.42000000000007276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4778.0200000000004</v>
      </c>
      <c r="D1405" s="1">
        <f>'RAS-funkcijski'!E111</f>
        <v>11405.73</v>
      </c>
      <c r="E1405" s="1">
        <v>0</v>
      </c>
      <c r="F1405" s="1">
        <v>0</v>
      </c>
      <c r="G1405" s="2">
        <f t="shared" si="24"/>
        <v>2952.0743600000001</v>
      </c>
      <c r="H1405" s="2">
        <f t="shared" si="27"/>
        <v>0.29000000000087311</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25554.65</v>
      </c>
      <c r="E1406" s="1">
        <v>0</v>
      </c>
      <c r="F1406" s="1">
        <v>0</v>
      </c>
      <c r="G1406" s="2">
        <f t="shared" si="24"/>
        <v>5519.8044</v>
      </c>
      <c r="H1406" s="2">
        <f t="shared" si="27"/>
        <v>0.34999999999854481</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338019.13</v>
      </c>
      <c r="D1408" s="1">
        <f>'RAS-funkcijski'!E114</f>
        <v>448108.98000000004</v>
      </c>
      <c r="E1408" s="1">
        <v>0</v>
      </c>
      <c r="F1408" s="1">
        <v>0</v>
      </c>
      <c r="G1408" s="2">
        <f t="shared" si="24"/>
        <v>135766.07990000001</v>
      </c>
      <c r="H1408" s="2">
        <f t="shared" si="27"/>
        <v>0.1499999999650754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338019.13</v>
      </c>
      <c r="D1409" s="1">
        <f>'RAS-funkcijski'!E115</f>
        <v>448108.98000000004</v>
      </c>
      <c r="E1409" s="1">
        <v>0</v>
      </c>
      <c r="F1409" s="1">
        <v>0</v>
      </c>
      <c r="G1409" s="2">
        <f t="shared" si="24"/>
        <v>137000.31699000002</v>
      </c>
      <c r="H1409" s="2">
        <f t="shared" si="27"/>
        <v>0.1499999999650754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330100.39</v>
      </c>
      <c r="D1410" s="1">
        <f>'RAS-funkcijski'!E116</f>
        <v>428013.59</v>
      </c>
      <c r="E1410" s="1">
        <v>0</v>
      </c>
      <c r="F1410" s="1">
        <v>0</v>
      </c>
      <c r="G1410" s="2">
        <f t="shared" si="24"/>
        <v>132846.28784</v>
      </c>
      <c r="H1410" s="2">
        <f t="shared" si="27"/>
        <v>0.79999999998835847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7918.74</v>
      </c>
      <c r="D1411" s="1">
        <f>'RAS-funkcijski'!E117</f>
        <v>20095.39</v>
      </c>
      <c r="E1411" s="1">
        <v>0</v>
      </c>
      <c r="F1411" s="1">
        <v>0</v>
      </c>
      <c r="G1411" s="2">
        <f t="shared" si="24"/>
        <v>5436.3757599999999</v>
      </c>
      <c r="H1411" s="2">
        <f t="shared" si="27"/>
        <v>0.6499999999996362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116483.95999999999</v>
      </c>
      <c r="D1423" s="1">
        <f>'RAS-funkcijski'!E129</f>
        <v>202690.78</v>
      </c>
      <c r="E1423" s="1">
        <v>0</v>
      </c>
      <c r="F1423" s="1">
        <v>0</v>
      </c>
      <c r="G1423" s="2">
        <f t="shared" si="24"/>
        <v>65233.19</v>
      </c>
      <c r="H1423" s="2">
        <f t="shared" si="27"/>
        <v>0.26000000000931323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2418.21</v>
      </c>
      <c r="D1424" s="1">
        <f>'RAS-funkcijski'!E130</f>
        <v>3820.32</v>
      </c>
      <c r="E1424" s="1">
        <v>0</v>
      </c>
      <c r="F1424" s="1">
        <v>0</v>
      </c>
      <c r="G1424" s="2">
        <f t="shared" si="24"/>
        <v>1267.4150999999999</v>
      </c>
      <c r="H1424" s="2">
        <f t="shared" si="27"/>
        <v>0.53000000000020009</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2418.21</v>
      </c>
      <c r="D1426" s="1">
        <f>'RAS-funkcijski'!E132</f>
        <v>3820.32</v>
      </c>
      <c r="E1426" s="1">
        <v>0</v>
      </c>
      <c r="F1426" s="1">
        <v>0</v>
      </c>
      <c r="G1426" s="2">
        <f t="shared" si="24"/>
        <v>1287.5328</v>
      </c>
      <c r="H1426" s="2">
        <f t="shared" si="27"/>
        <v>0.53000000000020009</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2654.46</v>
      </c>
      <c r="D1427" s="1">
        <f>'RAS-funkcijski'!E133</f>
        <v>2600</v>
      </c>
      <c r="E1427" s="1">
        <v>0</v>
      </c>
      <c r="F1427" s="1">
        <v>0</v>
      </c>
      <c r="G1427" s="2">
        <f t="shared" si="24"/>
        <v>1013.2253400000001</v>
      </c>
      <c r="H1427" s="2">
        <f t="shared" si="27"/>
        <v>0.46000000000003638</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111411.29</v>
      </c>
      <c r="D1429" s="1">
        <f>'RAS-funkcijski'!E135</f>
        <v>196270.46</v>
      </c>
      <c r="E1429" s="1">
        <v>0</v>
      </c>
      <c r="F1429" s="1">
        <v>0</v>
      </c>
      <c r="G1429" s="2">
        <f t="shared" si="24"/>
        <v>66017.739509999999</v>
      </c>
      <c r="H1429" s="2">
        <f t="shared" si="27"/>
        <v>0.74999999998544808</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1304455.54</v>
      </c>
      <c r="D1435" s="13">
        <f>'RAS-funkcijski'!E141</f>
        <v>1640046.1800000002</v>
      </c>
      <c r="E1435" s="13">
        <v>0</v>
      </c>
      <c r="F1435" s="13">
        <v>0</v>
      </c>
      <c r="G1435" s="14">
        <f t="shared" si="24"/>
        <v>628083.06230000011</v>
      </c>
      <c r="H1435" s="14">
        <f t="shared" si="27"/>
        <v>0.64000000013038516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162616.98000000001</v>
      </c>
      <c r="D1480" s="6"/>
      <c r="E1480" s="6">
        <v>0</v>
      </c>
      <c r="F1480" s="6">
        <v>0</v>
      </c>
      <c r="G1480" s="7">
        <f t="shared" ref="G1480:G1580" si="34">B1480/1000*C1480</f>
        <v>162.61698000000001</v>
      </c>
      <c r="H1480" s="7">
        <f t="shared" ref="H1480:H1580" si="35">ABS(C1480-ROUND(C1480,0))</f>
        <v>1.9999999989522621E-2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1548430.35</v>
      </c>
      <c r="D1481" s="1">
        <v>0</v>
      </c>
      <c r="E1481" s="1">
        <v>0</v>
      </c>
      <c r="F1481" s="1">
        <v>0</v>
      </c>
      <c r="G1481" s="2">
        <f t="shared" si="34"/>
        <v>3096.8607000000002</v>
      </c>
      <c r="H1481" s="2">
        <f t="shared" si="35"/>
        <v>0.35000000009313226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1055015.7</v>
      </c>
      <c r="D1483" s="1">
        <v>0</v>
      </c>
      <c r="E1483" s="1">
        <v>0</v>
      </c>
      <c r="F1483" s="1">
        <v>0</v>
      </c>
      <c r="G1483" s="2">
        <f t="shared" si="34"/>
        <v>4220.0627999999997</v>
      </c>
      <c r="H1483" s="2">
        <f t="shared" si="35"/>
        <v>0.30000000004656613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356397.75</v>
      </c>
      <c r="D1484" s="1">
        <v>0</v>
      </c>
      <c r="E1484" s="1">
        <v>0</v>
      </c>
      <c r="F1484" s="1">
        <v>0</v>
      </c>
      <c r="G1484" s="2">
        <f t="shared" si="34"/>
        <v>1781.98875</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351465.91</v>
      </c>
      <c r="D1485" s="1">
        <v>0</v>
      </c>
      <c r="E1485" s="1">
        <v>0</v>
      </c>
      <c r="F1485" s="1">
        <v>0</v>
      </c>
      <c r="G1485" s="2">
        <f t="shared" si="34"/>
        <v>2108.7954599999998</v>
      </c>
      <c r="H1485" s="2">
        <f t="shared" si="35"/>
        <v>9.0000000025611371E-2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7713.92</v>
      </c>
      <c r="D1486" s="1">
        <v>0</v>
      </c>
      <c r="E1486" s="1">
        <v>0</v>
      </c>
      <c r="F1486" s="1">
        <v>0</v>
      </c>
      <c r="G1486" s="2">
        <f t="shared" si="34"/>
        <v>53.997440000000005</v>
      </c>
      <c r="H1486" s="2">
        <f t="shared" si="35"/>
        <v>7.999999999992724E-2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47554.99</v>
      </c>
      <c r="D1487" s="1">
        <v>0</v>
      </c>
      <c r="E1487" s="1">
        <v>0</v>
      </c>
      <c r="F1487" s="1">
        <v>0</v>
      </c>
      <c r="G1487" s="2">
        <f t="shared" si="34"/>
        <v>380.43991999999997</v>
      </c>
      <c r="H1487" s="2">
        <f t="shared" si="35"/>
        <v>1.0000000002037268E-2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103063.45</v>
      </c>
      <c r="D1488" s="1">
        <v>0</v>
      </c>
      <c r="E1488" s="1">
        <v>0</v>
      </c>
      <c r="F1488" s="1">
        <v>0</v>
      </c>
      <c r="G1488" s="2">
        <f>B1488/1000*C1488</f>
        <v>927.5710499999999</v>
      </c>
      <c r="H1488" s="2">
        <f>ABS(C1488-ROUND(C1488,0))</f>
        <v>0.44999999999708962</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33168.120000000003</v>
      </c>
      <c r="D1489" s="1">
        <v>0</v>
      </c>
      <c r="E1489" s="1">
        <v>0</v>
      </c>
      <c r="F1489" s="1">
        <v>0</v>
      </c>
      <c r="G1489" s="2">
        <f t="shared" si="34"/>
        <v>331.68120000000005</v>
      </c>
      <c r="H1489" s="2">
        <f t="shared" si="35"/>
        <v>0.12000000000261934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73700.98</v>
      </c>
      <c r="D1490" s="1">
        <v>0</v>
      </c>
      <c r="E1490" s="1">
        <v>0</v>
      </c>
      <c r="F1490" s="1">
        <v>0</v>
      </c>
      <c r="G1490" s="2">
        <f t="shared" si="34"/>
        <v>810.71077999999989</v>
      </c>
      <c r="H1490" s="2">
        <f t="shared" si="35"/>
        <v>2.0000000004074536E-2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81950.58</v>
      </c>
      <c r="D1491" s="1">
        <v>0</v>
      </c>
      <c r="E1491" s="1">
        <v>0</v>
      </c>
      <c r="F1491" s="1">
        <v>0</v>
      </c>
      <c r="G1491" s="2">
        <f t="shared" si="34"/>
        <v>983.40696000000003</v>
      </c>
      <c r="H1491" s="2">
        <f t="shared" si="35"/>
        <v>0.41999999999825377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493414.65</v>
      </c>
      <c r="D1492" s="1">
        <v>0</v>
      </c>
      <c r="E1492" s="1">
        <v>0</v>
      </c>
      <c r="F1492" s="1">
        <v>0</v>
      </c>
      <c r="G1492" s="2">
        <f t="shared" si="34"/>
        <v>6414.3904499999999</v>
      </c>
      <c r="H1492" s="2">
        <f t="shared" si="35"/>
        <v>0.34999999997671694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1573565.33</v>
      </c>
      <c r="D1499" s="1">
        <v>0</v>
      </c>
      <c r="E1499" s="1">
        <v>0</v>
      </c>
      <c r="F1499" s="1">
        <v>0</v>
      </c>
      <c r="G1499" s="2">
        <f t="shared" si="34"/>
        <v>31471.306600000004</v>
      </c>
      <c r="H1499" s="2">
        <f t="shared" si="35"/>
        <v>0.33000000007450581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1038087.83</v>
      </c>
      <c r="D1501" s="1">
        <v>0</v>
      </c>
      <c r="E1501" s="1">
        <v>0</v>
      </c>
      <c r="F1501" s="1">
        <v>0</v>
      </c>
      <c r="G1501" s="2">
        <f t="shared" si="34"/>
        <v>22837.932259999998</v>
      </c>
      <c r="H1501" s="2">
        <f t="shared" si="35"/>
        <v>0.17000000004190952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356764.57</v>
      </c>
      <c r="D1502" s="1">
        <v>0</v>
      </c>
      <c r="E1502" s="1">
        <v>0</v>
      </c>
      <c r="F1502" s="1">
        <v>0</v>
      </c>
      <c r="G1502" s="2">
        <f t="shared" si="34"/>
        <v>8205.58511</v>
      </c>
      <c r="H1502" s="2">
        <f t="shared" si="35"/>
        <v>0.42999999999301508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352935.56</v>
      </c>
      <c r="D1503" s="1">
        <v>0</v>
      </c>
      <c r="E1503" s="1">
        <v>0</v>
      </c>
      <c r="F1503" s="1">
        <v>0</v>
      </c>
      <c r="G1503" s="2">
        <f t="shared" si="34"/>
        <v>8470.4534399999993</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7704.89</v>
      </c>
      <c r="D1504" s="1">
        <v>0</v>
      </c>
      <c r="E1504" s="1">
        <v>0</v>
      </c>
      <c r="F1504" s="1">
        <v>0</v>
      </c>
      <c r="G1504" s="2">
        <f t="shared" si="34"/>
        <v>192.62225000000001</v>
      </c>
      <c r="H1504" s="2">
        <f t="shared" si="35"/>
        <v>0.10999999999967258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47554.99</v>
      </c>
      <c r="D1505" s="1">
        <v>0</v>
      </c>
      <c r="E1505" s="1">
        <v>0</v>
      </c>
      <c r="F1505" s="1">
        <v>0</v>
      </c>
      <c r="G1505" s="2">
        <f t="shared" si="34"/>
        <v>1236.4297399999998</v>
      </c>
      <c r="H1505" s="2">
        <f t="shared" si="35"/>
        <v>1.0000000002037268E-2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103063.46</v>
      </c>
      <c r="D1506" s="1">
        <v>0</v>
      </c>
      <c r="E1506" s="1">
        <v>0</v>
      </c>
      <c r="F1506" s="1">
        <v>0</v>
      </c>
      <c r="G1506" s="2">
        <f>B1506/1000*C1506</f>
        <v>2782.71342</v>
      </c>
      <c r="H1506" s="2">
        <f>ABS(C1506-ROUND(C1506,0))</f>
        <v>0.46000000000640284</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33167.919999999998</v>
      </c>
      <c r="D1507" s="1">
        <v>0</v>
      </c>
      <c r="E1507" s="1">
        <v>0</v>
      </c>
      <c r="F1507" s="1">
        <v>0</v>
      </c>
      <c r="G1507" s="2">
        <f t="shared" si="34"/>
        <v>928.70175999999992</v>
      </c>
      <c r="H1507" s="2">
        <f t="shared" si="35"/>
        <v>8.000000000174623E-2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61265.71</v>
      </c>
      <c r="D1508" s="1">
        <v>0</v>
      </c>
      <c r="E1508" s="1">
        <v>0</v>
      </c>
      <c r="F1508" s="1">
        <v>0</v>
      </c>
      <c r="G1508" s="2">
        <f t="shared" si="34"/>
        <v>1776.70559</v>
      </c>
      <c r="H1508" s="2">
        <f t="shared" si="35"/>
        <v>0.29000000000087311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75630.73</v>
      </c>
      <c r="D1509" s="1">
        <v>0</v>
      </c>
      <c r="E1509" s="1">
        <v>0</v>
      </c>
      <c r="F1509" s="1">
        <v>0</v>
      </c>
      <c r="G1509" s="2">
        <f t="shared" si="34"/>
        <v>2268.9218999999998</v>
      </c>
      <c r="H1509" s="2">
        <f t="shared" si="35"/>
        <v>0.27000000000407454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493414.65</v>
      </c>
      <c r="D1510" s="1">
        <v>0</v>
      </c>
      <c r="E1510" s="1">
        <v>0</v>
      </c>
      <c r="F1510" s="1">
        <v>0</v>
      </c>
      <c r="G1510" s="2">
        <f t="shared" si="34"/>
        <v>15295.854150000001</v>
      </c>
      <c r="H1510" s="2">
        <f t="shared" si="35"/>
        <v>0.34999999997671694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42062.85</v>
      </c>
      <c r="D1511" s="1">
        <v>0</v>
      </c>
      <c r="E1511" s="1">
        <v>0</v>
      </c>
      <c r="F1511" s="1">
        <v>0</v>
      </c>
      <c r="G1511" s="2">
        <f t="shared" si="34"/>
        <v>1346.0111999999999</v>
      </c>
      <c r="H1511" s="2">
        <f t="shared" si="35"/>
        <v>0.15000000000145519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42062.85</v>
      </c>
      <c r="D1515" s="1">
        <v>0</v>
      </c>
      <c r="E1515" s="1">
        <v>0</v>
      </c>
      <c r="F1515" s="1">
        <v>0</v>
      </c>
      <c r="G1515" s="2">
        <f t="shared" si="34"/>
        <v>1514.2625999999998</v>
      </c>
      <c r="H1515" s="2">
        <f t="shared" si="35"/>
        <v>0.15000000000145519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137482</v>
      </c>
      <c r="D1517" s="1">
        <v>0</v>
      </c>
      <c r="E1517" s="1">
        <v>0</v>
      </c>
      <c r="F1517" s="1">
        <v>0</v>
      </c>
      <c r="G1517" s="2">
        <f t="shared" si="34"/>
        <v>5224.3159999999998</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49911.39</v>
      </c>
      <c r="D1518" s="1">
        <v>0</v>
      </c>
      <c r="E1518" s="1">
        <v>0</v>
      </c>
      <c r="F1518" s="1">
        <v>0</v>
      </c>
      <c r="G1518" s="2">
        <f t="shared" si="34"/>
        <v>1946.54421</v>
      </c>
      <c r="H1518" s="2">
        <f t="shared" si="35"/>
        <v>0.38999999999941792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46622.35</v>
      </c>
      <c r="D1524" s="1">
        <v>0</v>
      </c>
      <c r="E1524" s="1">
        <v>0</v>
      </c>
      <c r="F1524" s="1">
        <v>0</v>
      </c>
      <c r="G1524" s="2">
        <f t="shared" si="34"/>
        <v>2098.0057499999998</v>
      </c>
      <c r="H1524" s="2">
        <f t="shared" si="35"/>
        <v>0.34999999999854481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6369.42</v>
      </c>
      <c r="D1525" s="1">
        <v>0</v>
      </c>
      <c r="E1525" s="1">
        <v>0</v>
      </c>
      <c r="F1525" s="1">
        <v>0</v>
      </c>
      <c r="G1525" s="2">
        <f t="shared" si="34"/>
        <v>292.99331999999998</v>
      </c>
      <c r="H1525" s="2">
        <f t="shared" si="35"/>
        <v>0.42000000000007276</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6369.42</v>
      </c>
      <c r="D1526" s="1">
        <v>0</v>
      </c>
      <c r="E1526" s="1">
        <v>0</v>
      </c>
      <c r="F1526" s="1">
        <v>0</v>
      </c>
      <c r="G1526" s="2">
        <f t="shared" si="34"/>
        <v>299.36274000000003</v>
      </c>
      <c r="H1526" s="2">
        <f t="shared" si="35"/>
        <v>0.42000000000007276</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216.18</v>
      </c>
      <c r="D1530" s="1">
        <v>0</v>
      </c>
      <c r="E1530" s="1">
        <v>0</v>
      </c>
      <c r="F1530" s="1">
        <v>0</v>
      </c>
      <c r="G1530" s="2">
        <f t="shared" si="34"/>
        <v>11.025179999999999</v>
      </c>
      <c r="H1530" s="2">
        <f t="shared" si="35"/>
        <v>0.18000000000000682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216.18</v>
      </c>
      <c r="D1531" s="1">
        <v>0</v>
      </c>
      <c r="E1531" s="1">
        <v>0</v>
      </c>
      <c r="F1531" s="1">
        <v>0</v>
      </c>
      <c r="G1531" s="2">
        <f t="shared" si="34"/>
        <v>11.24136</v>
      </c>
      <c r="H1531" s="2">
        <f t="shared" si="35"/>
        <v>0.18000000000000682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0.09</v>
      </c>
      <c r="D1535" s="1">
        <v>0</v>
      </c>
      <c r="E1535" s="1">
        <v>0</v>
      </c>
      <c r="F1535" s="1">
        <v>0</v>
      </c>
      <c r="G1535" s="2">
        <f t="shared" si="34"/>
        <v>5.0400000000000002E-3</v>
      </c>
      <c r="H1535" s="2">
        <f t="shared" si="35"/>
        <v>0.09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0.09</v>
      </c>
      <c r="D1539" s="1">
        <v>0</v>
      </c>
      <c r="E1539" s="1">
        <v>0</v>
      </c>
      <c r="F1539" s="1">
        <v>0</v>
      </c>
      <c r="G1539" s="2">
        <f t="shared" si="34"/>
        <v>5.3999999999999994E-3</v>
      </c>
      <c r="H1539" s="2">
        <f t="shared" si="35"/>
        <v>0.09</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12435.27</v>
      </c>
      <c r="D1555" s="1">
        <v>0</v>
      </c>
      <c r="E1555" s="1">
        <v>0</v>
      </c>
      <c r="F1555" s="1">
        <v>0</v>
      </c>
      <c r="G1555" s="2">
        <f t="shared" si="34"/>
        <v>945.08051999999998</v>
      </c>
      <c r="H1555" s="2">
        <f t="shared" si="35"/>
        <v>0.27000000000043656</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12435.27</v>
      </c>
      <c r="D1556" s="1">
        <v>0</v>
      </c>
      <c r="E1556" s="1">
        <v>0</v>
      </c>
      <c r="F1556" s="1">
        <v>0</v>
      </c>
      <c r="G1556" s="2">
        <f t="shared" si="34"/>
        <v>957.51579000000004</v>
      </c>
      <c r="H1556" s="2">
        <f t="shared" si="35"/>
        <v>0.27000000000043656</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27601.39</v>
      </c>
      <c r="D1560" s="1">
        <v>0</v>
      </c>
      <c r="E1560" s="1">
        <v>0</v>
      </c>
      <c r="F1560" s="1">
        <v>0</v>
      </c>
      <c r="G1560" s="2">
        <f t="shared" si="34"/>
        <v>2235.7125900000001</v>
      </c>
      <c r="H1560" s="2">
        <f t="shared" si="35"/>
        <v>0.38999999999941792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27601.39</v>
      </c>
      <c r="D1561" s="1">
        <v>0</v>
      </c>
      <c r="E1561" s="1">
        <v>0</v>
      </c>
      <c r="F1561" s="1">
        <v>0</v>
      </c>
      <c r="G1561" s="2">
        <f t="shared" si="34"/>
        <v>2263.3139799999999</v>
      </c>
      <c r="H1561" s="2">
        <f t="shared" si="35"/>
        <v>0.38999999999941792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3289.04</v>
      </c>
      <c r="D1565" s="1">
        <v>0</v>
      </c>
      <c r="E1565" s="1">
        <v>0</v>
      </c>
      <c r="F1565" s="1">
        <v>0</v>
      </c>
      <c r="G1565" s="2">
        <f t="shared" si="34"/>
        <v>282.85744</v>
      </c>
      <c r="H1565" s="2">
        <f t="shared" si="35"/>
        <v>3.999999999996362E-2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3289.04</v>
      </c>
      <c r="D1569" s="1">
        <v>0</v>
      </c>
      <c r="E1569" s="1">
        <v>0</v>
      </c>
      <c r="F1569" s="1">
        <v>0</v>
      </c>
      <c r="G1569" s="2">
        <f t="shared" si="34"/>
        <v>296.0136</v>
      </c>
      <c r="H1569" s="2">
        <f t="shared" si="35"/>
        <v>3.999999999996362E-2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87570.61</v>
      </c>
      <c r="D1576" s="1">
        <v>0</v>
      </c>
      <c r="E1576" s="1">
        <v>0</v>
      </c>
      <c r="F1576" s="1">
        <v>0</v>
      </c>
      <c r="G1576" s="2">
        <f t="shared" si="34"/>
        <v>8494.3491699999995</v>
      </c>
      <c r="H1576" s="2">
        <f t="shared" si="35"/>
        <v>0.38999999999941792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15844.9</v>
      </c>
      <c r="D1578" s="1">
        <v>0</v>
      </c>
      <c r="E1578" s="1">
        <v>0</v>
      </c>
      <c r="F1578" s="1">
        <v>0</v>
      </c>
      <c r="G1578" s="2">
        <f t="shared" si="34"/>
        <v>1568.6451</v>
      </c>
      <c r="H1578" s="2">
        <f t="shared" si="35"/>
        <v>0.1000000000003638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71725.710000000006</v>
      </c>
      <c r="D1580" s="13">
        <v>0</v>
      </c>
      <c r="E1580" s="13">
        <v>0</v>
      </c>
      <c r="F1580" s="13">
        <v>0</v>
      </c>
      <c r="G1580" s="14">
        <f t="shared" si="34"/>
        <v>7244.2967100000014</v>
      </c>
      <c r="H1580" s="14">
        <f t="shared" si="35"/>
        <v>0.28999999999359716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27302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1551913.95</v>
      </c>
      <c r="I16" s="170">
        <f>'PR-RAS'!E6</f>
        <v>1656105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1090329.21</v>
      </c>
      <c r="I17" s="170">
        <f>'PR-RAS'!E151</f>
        <v>1146631.5300000003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139563.05000000005</v>
      </c>
      <c r="I18" s="170">
        <f>'PR-RAS'!E645</f>
        <v>114164.92000000004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6655853.9299999969</v>
      </c>
      <c r="I20" s="173">
        <f>BILANCA!E7</f>
        <v>6474212.009999997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942529.62</v>
      </c>
      <c r="I21" s="175">
        <f>BILANCA!E68</f>
        <v>946490.23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162616.97</v>
      </c>
      <c r="I22" s="175">
        <f>BILANCA!E176</f>
        <v>137482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7435766.5799999991</v>
      </c>
      <c r="I23" s="177">
        <f>BILANCA!E237</f>
        <v>7283220.2399999993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244976.13</v>
      </c>
      <c r="I24" s="173">
        <f>'RAS-funkcijski'!E5</f>
        <v>171262.89</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69601.55</v>
      </c>
      <c r="I25" s="175">
        <f>'RAS-funkcijski'!E35</f>
        <v>131842.94999999998</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338019.13</v>
      </c>
      <c r="I27" s="175">
        <f>'RAS-funkcijski'!E114</f>
        <v>448108.98000000004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1304455.54</v>
      </c>
      <c r="I28" s="179">
        <f>'RAS-funkcijski'!E141</f>
        <v>1640046.1800000002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162616.98000000001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137482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49911.39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87570.61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8" zoomScaleNormal="100" workbookViewId="0">
      <selection activeCell="C640" sqref="C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1551913.95</v>
      </c>
      <c r="E6" s="51">
        <f>E7+E44+E50+E82+E106+E124+E133+E139</f>
        <v>1656105</v>
      </c>
      <c r="F6" s="52">
        <f t="shared" ref="F6:F131" si="0">IF(D6&lt;&gt;0,IF(E6/D6&gt;=100,"&gt;&gt;100",E6/D6*100),"-")</f>
        <v>106.71371308956918</v>
      </c>
    </row>
    <row r="7" spans="1:25" ht="12.75" customHeight="1" x14ac:dyDescent="0.2">
      <c r="A7" s="53">
        <v>61</v>
      </c>
      <c r="B7" s="294" t="s">
        <v>60</v>
      </c>
      <c r="C7" s="50" t="s">
        <v>61</v>
      </c>
      <c r="D7" s="51">
        <f t="shared" ref="D7:E7" si="1">D8+D17+D23+D29+D37+D40</f>
        <v>675301.38</v>
      </c>
      <c r="E7" s="51">
        <f t="shared" si="1"/>
        <v>853578.61999999988</v>
      </c>
      <c r="F7" s="52">
        <f t="shared" si="0"/>
        <v>126.3996558099733</v>
      </c>
    </row>
    <row r="8" spans="1:25" ht="12.75" customHeight="1" x14ac:dyDescent="0.2">
      <c r="A8" s="53">
        <v>611</v>
      </c>
      <c r="B8" s="85" t="s">
        <v>62</v>
      </c>
      <c r="C8" s="50" t="s">
        <v>63</v>
      </c>
      <c r="D8" s="51">
        <f t="shared" ref="D8:E8" si="2">SUM(D9:D14)-D15-D16</f>
        <v>531502.41999999993</v>
      </c>
      <c r="E8" s="51">
        <f t="shared" si="2"/>
        <v>752853.52999999991</v>
      </c>
      <c r="F8" s="52">
        <f t="shared" si="0"/>
        <v>141.64630332257002</v>
      </c>
    </row>
    <row r="9" spans="1:25" ht="12.75" customHeight="1" x14ac:dyDescent="0.2">
      <c r="A9" s="53">
        <v>6111</v>
      </c>
      <c r="B9" s="85" t="s">
        <v>64</v>
      </c>
      <c r="C9" s="50" t="s">
        <v>65</v>
      </c>
      <c r="D9" s="242">
        <v>538075.82999999996</v>
      </c>
      <c r="E9" s="242">
        <v>760020.33</v>
      </c>
      <c r="F9" s="52">
        <f t="shared" si="0"/>
        <v>141.24781074072777</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6573.41</v>
      </c>
      <c r="E15" s="242">
        <v>7166.8</v>
      </c>
      <c r="F15" s="52">
        <f t="shared" si="0"/>
        <v>109.02712595137076</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138880.15</v>
      </c>
      <c r="E23" s="51">
        <f t="shared" si="4"/>
        <v>91584.2</v>
      </c>
      <c r="F23" s="52">
        <f t="shared" si="0"/>
        <v>65.944773245132581</v>
      </c>
    </row>
    <row r="24" spans="1:6" ht="12.75" customHeight="1" x14ac:dyDescent="0.2">
      <c r="A24" s="53">
        <v>6131</v>
      </c>
      <c r="B24" s="85" t="s">
        <v>94</v>
      </c>
      <c r="C24" s="50" t="s">
        <v>95</v>
      </c>
      <c r="D24" s="242">
        <v>14012.82</v>
      </c>
      <c r="E24" s="242">
        <v>14190.15</v>
      </c>
      <c r="F24" s="52">
        <f t="shared" si="0"/>
        <v>101.26548403533336</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124867.33</v>
      </c>
      <c r="E27" s="242">
        <v>77394.05</v>
      </c>
      <c r="F27" s="52">
        <f t="shared" si="0"/>
        <v>61.981024179823493</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4918.8100000000004</v>
      </c>
      <c r="E29" s="51">
        <f t="shared" si="5"/>
        <v>9140.89</v>
      </c>
      <c r="F29" s="52">
        <f t="shared" si="0"/>
        <v>185.83539514638701</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4918.8100000000004</v>
      </c>
      <c r="E31" s="242">
        <v>9140.89</v>
      </c>
      <c r="F31" s="52">
        <f t="shared" si="0"/>
        <v>185.83539514638701</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522794.06999999995</v>
      </c>
      <c r="E50" s="51">
        <f>E51+E54+E59+E62+E65+E68+E71+E74+E77</f>
        <v>508911</v>
      </c>
      <c r="F50" s="52">
        <f t="shared" si="0"/>
        <v>97.344447690464449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501860.37</v>
      </c>
      <c r="E59" s="51">
        <f t="shared" si="12"/>
        <v>486002.55</v>
      </c>
      <c r="F59" s="52">
        <f t="shared" si="0"/>
        <v>96.840192820963324</v>
      </c>
    </row>
    <row r="60" spans="1:6" ht="24" x14ac:dyDescent="0.2">
      <c r="A60" s="53">
        <v>6331</v>
      </c>
      <c r="B60" s="86" t="s">
        <v>166</v>
      </c>
      <c r="C60" s="50" t="s">
        <v>167</v>
      </c>
      <c r="D60" s="242">
        <v>371261.13</v>
      </c>
      <c r="E60" s="242">
        <v>359448</v>
      </c>
      <c r="F60" s="52">
        <f t="shared" si="0"/>
        <v>96.818107513706053</v>
      </c>
    </row>
    <row r="61" spans="1:6" ht="24" x14ac:dyDescent="0.2">
      <c r="A61" s="53">
        <v>6332</v>
      </c>
      <c r="B61" s="86" t="s">
        <v>168</v>
      </c>
      <c r="C61" s="50" t="s">
        <v>169</v>
      </c>
      <c r="D61" s="242">
        <v>130599.24</v>
      </c>
      <c r="E61" s="242">
        <v>126554.55</v>
      </c>
      <c r="F61" s="52">
        <f t="shared" si="0"/>
        <v>96.902975851926854</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3225.16</v>
      </c>
      <c r="E68" s="51">
        <f t="shared" si="15"/>
        <v>2043.8</v>
      </c>
      <c r="F68" s="52">
        <f t="shared" si="0"/>
        <v>63.370499448089404</v>
      </c>
    </row>
    <row r="69" spans="1:6" ht="12.75" customHeight="1" x14ac:dyDescent="0.2">
      <c r="A69" s="53" t="s">
        <v>184</v>
      </c>
      <c r="B69" s="85" t="s">
        <v>185</v>
      </c>
      <c r="C69" s="50" t="s">
        <v>184</v>
      </c>
      <c r="D69" s="242">
        <v>3225.16</v>
      </c>
      <c r="E69" s="242">
        <v>2043.8</v>
      </c>
      <c r="F69" s="52">
        <f t="shared" si="0"/>
        <v>63.370499448089404</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17708.54</v>
      </c>
      <c r="E74" s="51">
        <f t="shared" si="17"/>
        <v>20864.650000000001</v>
      </c>
      <c r="F74" s="52">
        <f t="shared" si="0"/>
        <v>117.82253082411086</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17708.54</v>
      </c>
      <c r="E76" s="242">
        <v>20864.650000000001</v>
      </c>
      <c r="F76" s="52">
        <f t="shared" si="0"/>
        <v>117.82253082411086</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79561.100000000006</v>
      </c>
      <c r="E82" s="51">
        <f t="shared" si="19"/>
        <v>37444.980000000003</v>
      </c>
      <c r="F82" s="52">
        <f t="shared" si="0"/>
        <v>47.064432241384296</v>
      </c>
    </row>
    <row r="83" spans="1:6" ht="12.75" customHeight="1" x14ac:dyDescent="0.2">
      <c r="A83" s="53">
        <v>641</v>
      </c>
      <c r="B83" s="85" t="s">
        <v>212</v>
      </c>
      <c r="C83" s="50" t="s">
        <v>213</v>
      </c>
      <c r="D83" s="51">
        <f t="shared" ref="D83:E83" si="20">SUM(D84:D90)</f>
        <v>1.71</v>
      </c>
      <c r="E83" s="51">
        <f t="shared" si="20"/>
        <v>181.33</v>
      </c>
      <c r="F83" s="52" t="str">
        <f t="shared" si="0"/>
        <v>&gt;&gt;100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1.71</v>
      </c>
      <c r="E85" s="242">
        <v>181.33</v>
      </c>
      <c r="F85" s="52" t="str">
        <f t="shared" si="0"/>
        <v>&gt;&gt;100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79559.39</v>
      </c>
      <c r="E91" s="51">
        <f t="shared" si="21"/>
        <v>37263.65</v>
      </c>
      <c r="F91" s="52">
        <f t="shared" si="0"/>
        <v>46.837526029297109</v>
      </c>
    </row>
    <row r="92" spans="1:6" ht="12.75" customHeight="1" x14ac:dyDescent="0.2">
      <c r="A92" s="53">
        <v>6421</v>
      </c>
      <c r="B92" s="85" t="s">
        <v>230</v>
      </c>
      <c r="C92" s="50" t="s">
        <v>231</v>
      </c>
      <c r="D92" s="242">
        <v>126.8</v>
      </c>
      <c r="E92" s="242">
        <v>107.65</v>
      </c>
      <c r="F92" s="52">
        <f t="shared" si="0"/>
        <v>84.897476340694013</v>
      </c>
    </row>
    <row r="93" spans="1:6" ht="12.75" customHeight="1" x14ac:dyDescent="0.2">
      <c r="A93" s="53">
        <v>6422</v>
      </c>
      <c r="B93" s="85" t="s">
        <v>232</v>
      </c>
      <c r="C93" s="50" t="s">
        <v>233</v>
      </c>
      <c r="D93" s="242">
        <v>6251.87</v>
      </c>
      <c r="E93" s="242">
        <v>3305.75</v>
      </c>
      <c r="F93" s="52">
        <f t="shared" si="0"/>
        <v>52.876179447109429</v>
      </c>
    </row>
    <row r="94" spans="1:6" ht="12.75" customHeight="1" x14ac:dyDescent="0.2">
      <c r="A94" s="53">
        <v>6423</v>
      </c>
      <c r="B94" s="85" t="s">
        <v>234</v>
      </c>
      <c r="C94" s="50" t="s">
        <v>235</v>
      </c>
      <c r="D94" s="242">
        <v>10165.89</v>
      </c>
      <c r="E94" s="242">
        <v>7444.05</v>
      </c>
      <c r="F94" s="52">
        <f t="shared" si="0"/>
        <v>73.225757902161064</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63014.83</v>
      </c>
      <c r="E97" s="242">
        <v>26406.2</v>
      </c>
      <c r="F97" s="52">
        <f t="shared" si="0"/>
        <v>41.904738932089479</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115871.58</v>
      </c>
      <c r="E106" s="51">
        <f t="shared" si="23"/>
        <v>256170.40000000002</v>
      </c>
      <c r="F106" s="52">
        <f t="shared" si="0"/>
        <v>221.08130397462435</v>
      </c>
    </row>
    <row r="107" spans="1:6" ht="12.75" customHeight="1" x14ac:dyDescent="0.2">
      <c r="A107" s="53">
        <v>651</v>
      </c>
      <c r="B107" s="85" t="s">
        <v>260</v>
      </c>
      <c r="C107" s="50" t="s">
        <v>261</v>
      </c>
      <c r="D107" s="51">
        <f t="shared" ref="D107:E107" si="24">SUM(D108:D111)</f>
        <v>617.97</v>
      </c>
      <c r="E107" s="51">
        <f t="shared" si="24"/>
        <v>1579.28</v>
      </c>
      <c r="F107" s="52">
        <f t="shared" si="0"/>
        <v>255.55933135912744</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689.76</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617.97</v>
      </c>
      <c r="E111" s="242">
        <v>889.52</v>
      </c>
      <c r="F111" s="52">
        <f t="shared" si="0"/>
        <v>143.94226256938038</v>
      </c>
    </row>
    <row r="112" spans="1:6" ht="12.75" customHeight="1" x14ac:dyDescent="0.2">
      <c r="A112" s="53">
        <v>652</v>
      </c>
      <c r="B112" s="85" t="s">
        <v>270</v>
      </c>
      <c r="C112" s="50" t="s">
        <v>271</v>
      </c>
      <c r="D112" s="51">
        <f t="shared" ref="D112:E112" si="25">SUM(D113:D119)</f>
        <v>39170.67</v>
      </c>
      <c r="E112" s="51">
        <f t="shared" si="25"/>
        <v>184343.86000000002</v>
      </c>
      <c r="F112" s="52">
        <f t="shared" si="0"/>
        <v>470.61707139551106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1130.3699999999999</v>
      </c>
      <c r="E114" s="242">
        <v>4416.1899999999996</v>
      </c>
      <c r="F114" s="52">
        <f t="shared" si="0"/>
        <v>390.68535081433515</v>
      </c>
    </row>
    <row r="115" spans="1:6" ht="12.75" customHeight="1" x14ac:dyDescent="0.2">
      <c r="A115" s="53">
        <v>6524</v>
      </c>
      <c r="B115" s="85" t="s">
        <v>276</v>
      </c>
      <c r="C115" s="50" t="s">
        <v>277</v>
      </c>
      <c r="D115" s="242">
        <v>32671.85</v>
      </c>
      <c r="E115" s="242">
        <v>24788</v>
      </c>
      <c r="F115" s="52">
        <f t="shared" si="0"/>
        <v>75.869594161334604</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5368.45</v>
      </c>
      <c r="E117" s="242">
        <v>155139.67000000001</v>
      </c>
      <c r="F117" s="52">
        <f t="shared" si="0"/>
        <v>2889.8410155631518</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76082.94</v>
      </c>
      <c r="E120" s="51">
        <f t="shared" si="26"/>
        <v>70247.259999999995</v>
      </c>
      <c r="F120" s="52">
        <f t="shared" si="0"/>
        <v>92.329844246292254</v>
      </c>
    </row>
    <row r="121" spans="1:6" ht="12.75" customHeight="1" x14ac:dyDescent="0.2">
      <c r="A121" s="53">
        <v>6531</v>
      </c>
      <c r="B121" s="85" t="s">
        <v>288</v>
      </c>
      <c r="C121" s="50" t="s">
        <v>289</v>
      </c>
      <c r="D121" s="242">
        <v>0</v>
      </c>
      <c r="E121" s="242">
        <v>233.72</v>
      </c>
      <c r="F121" s="52" t="str">
        <f t="shared" si="0"/>
        <v>-</v>
      </c>
    </row>
    <row r="122" spans="1:6" ht="12.75" customHeight="1" x14ac:dyDescent="0.2">
      <c r="A122" s="53">
        <v>6532</v>
      </c>
      <c r="B122" s="85" t="s">
        <v>290</v>
      </c>
      <c r="C122" s="50" t="s">
        <v>291</v>
      </c>
      <c r="D122" s="242">
        <v>76082.94</v>
      </c>
      <c r="E122" s="242">
        <v>70013.539999999994</v>
      </c>
      <c r="F122" s="52">
        <f t="shared" si="0"/>
        <v>92.022653172971474</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153076.91</v>
      </c>
      <c r="E124" s="51">
        <f t="shared" si="27"/>
        <v>0</v>
      </c>
      <c r="F124" s="52">
        <f t="shared" si="0"/>
        <v>0</v>
      </c>
    </row>
    <row r="125" spans="1:6" ht="12.75" customHeight="1" x14ac:dyDescent="0.2">
      <c r="A125" s="53">
        <v>661</v>
      </c>
      <c r="B125" s="86" t="s">
        <v>296</v>
      </c>
      <c r="C125" s="50" t="s">
        <v>297</v>
      </c>
      <c r="D125" s="51">
        <f t="shared" ref="D125:E125" si="28">SUM(D126:D127)</f>
        <v>153076.91</v>
      </c>
      <c r="E125" s="51">
        <f t="shared" si="28"/>
        <v>0</v>
      </c>
      <c r="F125" s="52">
        <f t="shared" si="0"/>
        <v>0</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153076.91</v>
      </c>
      <c r="E127" s="242">
        <v>0</v>
      </c>
      <c r="F127" s="52">
        <f t="shared" si="0"/>
        <v>0</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5308.91</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5308.91</v>
      </c>
      <c r="E150" s="242">
        <v>0</v>
      </c>
      <c r="F150" s="52">
        <f t="shared" si="31"/>
        <v>0</v>
      </c>
    </row>
    <row r="151" spans="1:6" ht="12.75" customHeight="1" x14ac:dyDescent="0.2">
      <c r="A151" s="53">
        <v>3</v>
      </c>
      <c r="B151" s="85" t="s">
        <v>348</v>
      </c>
      <c r="C151" s="50" t="s">
        <v>56</v>
      </c>
      <c r="D151" s="51">
        <f t="shared" ref="D151:E151" si="35">D152+D163+D196+D215+D224+D252+D263</f>
        <v>1090329.21</v>
      </c>
      <c r="E151" s="51">
        <f t="shared" si="35"/>
        <v>1146631.5300000003</v>
      </c>
      <c r="F151" s="52">
        <f t="shared" si="31"/>
        <v>105.16379085175571</v>
      </c>
    </row>
    <row r="152" spans="1:6" ht="12.75" customHeight="1" x14ac:dyDescent="0.2">
      <c r="A152" s="53">
        <v>31</v>
      </c>
      <c r="B152" s="85" t="s">
        <v>349</v>
      </c>
      <c r="C152" s="50" t="s">
        <v>350</v>
      </c>
      <c r="D152" s="51">
        <f t="shared" ref="D152:E152" si="36">D153+D158+D159</f>
        <v>319092</v>
      </c>
      <c r="E152" s="51">
        <f t="shared" si="36"/>
        <v>265419.04000000004</v>
      </c>
      <c r="F152" s="52">
        <f t="shared" si="31"/>
        <v>83.179471751093743</v>
      </c>
    </row>
    <row r="153" spans="1:6" ht="12.75" customHeight="1" x14ac:dyDescent="0.2">
      <c r="A153" s="53">
        <v>311</v>
      </c>
      <c r="B153" s="85" t="s">
        <v>351</v>
      </c>
      <c r="C153" s="50" t="s">
        <v>352</v>
      </c>
      <c r="D153" s="51">
        <f t="shared" ref="D153:E153" si="37">SUM(D154:D157)</f>
        <v>232203.42</v>
      </c>
      <c r="E153" s="51">
        <f t="shared" si="37"/>
        <v>218807.69</v>
      </c>
      <c r="F153" s="52">
        <f t="shared" si="31"/>
        <v>94.23103673494559</v>
      </c>
    </row>
    <row r="154" spans="1:6" ht="12.75" customHeight="1" x14ac:dyDescent="0.2">
      <c r="A154" s="53">
        <v>3111</v>
      </c>
      <c r="B154" s="85" t="s">
        <v>353</v>
      </c>
      <c r="C154" s="50" t="s">
        <v>354</v>
      </c>
      <c r="D154" s="242">
        <v>232203.42</v>
      </c>
      <c r="E154" s="242">
        <v>218807.69</v>
      </c>
      <c r="F154" s="52">
        <f t="shared" si="31"/>
        <v>94.23103673494559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53636.21</v>
      </c>
      <c r="E158" s="242">
        <v>15423.13</v>
      </c>
      <c r="F158" s="52">
        <f t="shared" si="31"/>
        <v>28.755070501812114</v>
      </c>
    </row>
    <row r="159" spans="1:6" ht="12.75" customHeight="1" x14ac:dyDescent="0.2">
      <c r="A159" s="53">
        <v>313</v>
      </c>
      <c r="B159" s="85" t="s">
        <v>363</v>
      </c>
      <c r="C159" s="50" t="s">
        <v>364</v>
      </c>
      <c r="D159" s="51">
        <f t="shared" ref="D159:E159" si="38">SUM(D160:D162)</f>
        <v>33252.370000000003</v>
      </c>
      <c r="E159" s="51">
        <f t="shared" si="38"/>
        <v>31188.22</v>
      </c>
      <c r="F159" s="52">
        <f t="shared" si="31"/>
        <v>93.792472536543997</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33252.370000000003</v>
      </c>
      <c r="E161" s="242">
        <v>31188.22</v>
      </c>
      <c r="F161" s="52">
        <f t="shared" si="31"/>
        <v>93.792472536543997</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338133.4</v>
      </c>
      <c r="E163" s="51">
        <f t="shared" si="39"/>
        <v>360757.57</v>
      </c>
      <c r="F163" s="52">
        <f t="shared" si="31"/>
        <v>106.69090069185711</v>
      </c>
    </row>
    <row r="164" spans="1:6" ht="12.75" customHeight="1" x14ac:dyDescent="0.2">
      <c r="A164" s="53">
        <v>321</v>
      </c>
      <c r="B164" s="85" t="s">
        <v>372</v>
      </c>
      <c r="C164" s="50" t="s">
        <v>373</v>
      </c>
      <c r="D164" s="51">
        <f t="shared" ref="D164:E164" si="40">SUM(D165:D168)</f>
        <v>12857.539999999999</v>
      </c>
      <c r="E164" s="51">
        <f t="shared" si="40"/>
        <v>13635.59</v>
      </c>
      <c r="F164" s="52">
        <f t="shared" si="31"/>
        <v>106.0513130816626</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11846.39</v>
      </c>
      <c r="E166" s="242">
        <v>12560.59</v>
      </c>
      <c r="F166" s="52">
        <f t="shared" si="31"/>
        <v>106.02884085362714</v>
      </c>
    </row>
    <row r="167" spans="1:6" ht="12.75" customHeight="1" x14ac:dyDescent="0.2">
      <c r="A167" s="53">
        <v>3213</v>
      </c>
      <c r="B167" s="85" t="s">
        <v>378</v>
      </c>
      <c r="C167" s="50" t="s">
        <v>379</v>
      </c>
      <c r="D167" s="242">
        <v>951.96</v>
      </c>
      <c r="E167" s="242">
        <v>1075</v>
      </c>
      <c r="F167" s="52">
        <f t="shared" si="31"/>
        <v>112.92491281146266</v>
      </c>
    </row>
    <row r="168" spans="1:6" ht="12.75" customHeight="1" x14ac:dyDescent="0.2">
      <c r="A168" s="53">
        <v>3214</v>
      </c>
      <c r="B168" s="85" t="s">
        <v>380</v>
      </c>
      <c r="C168" s="50" t="s">
        <v>381</v>
      </c>
      <c r="D168" s="242">
        <v>59.19</v>
      </c>
      <c r="E168" s="242">
        <v>0</v>
      </c>
      <c r="F168" s="52">
        <f t="shared" si="31"/>
        <v>0</v>
      </c>
    </row>
    <row r="169" spans="1:6" ht="12.75" customHeight="1" x14ac:dyDescent="0.2">
      <c r="A169" s="53">
        <v>322</v>
      </c>
      <c r="B169" s="85" t="s">
        <v>382</v>
      </c>
      <c r="C169" s="50" t="s">
        <v>383</v>
      </c>
      <c r="D169" s="51">
        <f t="shared" ref="D169:E169" si="41">SUM(D170:D176)</f>
        <v>114135.59000000001</v>
      </c>
      <c r="E169" s="51">
        <f t="shared" si="41"/>
        <v>92854.170000000013</v>
      </c>
      <c r="F169" s="52">
        <f t="shared" si="31"/>
        <v>81.354264695175289</v>
      </c>
    </row>
    <row r="170" spans="1:6" ht="12.75" customHeight="1" x14ac:dyDescent="0.2">
      <c r="A170" s="53">
        <v>3221</v>
      </c>
      <c r="B170" s="85" t="s">
        <v>384</v>
      </c>
      <c r="C170" s="50" t="s">
        <v>385</v>
      </c>
      <c r="D170" s="242">
        <v>5999.99</v>
      </c>
      <c r="E170" s="242">
        <v>6782.86</v>
      </c>
      <c r="F170" s="52">
        <f t="shared" si="31"/>
        <v>113.04785507975848</v>
      </c>
    </row>
    <row r="171" spans="1:6" ht="12.75" customHeight="1" x14ac:dyDescent="0.2">
      <c r="A171" s="53">
        <v>3222</v>
      </c>
      <c r="B171" s="85" t="s">
        <v>386</v>
      </c>
      <c r="C171" s="50" t="s">
        <v>387</v>
      </c>
      <c r="D171" s="242">
        <v>17938.330000000002</v>
      </c>
      <c r="E171" s="242">
        <v>19877.43</v>
      </c>
      <c r="F171" s="52">
        <f t="shared" si="31"/>
        <v>110.80981339957509</v>
      </c>
    </row>
    <row r="172" spans="1:6" ht="12.75" customHeight="1" x14ac:dyDescent="0.2">
      <c r="A172" s="53">
        <v>3223</v>
      </c>
      <c r="B172" s="85" t="s">
        <v>388</v>
      </c>
      <c r="C172" s="50" t="s">
        <v>389</v>
      </c>
      <c r="D172" s="242">
        <v>87246.24</v>
      </c>
      <c r="E172" s="242">
        <v>64853.440000000002</v>
      </c>
      <c r="F172" s="52">
        <f t="shared" si="31"/>
        <v>74.333793639702989</v>
      </c>
    </row>
    <row r="173" spans="1:6" ht="12.75" customHeight="1" x14ac:dyDescent="0.2">
      <c r="A173" s="53">
        <v>3224</v>
      </c>
      <c r="B173" s="85" t="s">
        <v>390</v>
      </c>
      <c r="C173" s="50" t="s">
        <v>391</v>
      </c>
      <c r="D173" s="242">
        <v>585.29999999999995</v>
      </c>
      <c r="E173" s="242">
        <v>46.61</v>
      </c>
      <c r="F173" s="52">
        <f t="shared" si="31"/>
        <v>7.9634375533914241</v>
      </c>
    </row>
    <row r="174" spans="1:6" ht="12.75" customHeight="1" x14ac:dyDescent="0.2">
      <c r="A174" s="53">
        <v>3225</v>
      </c>
      <c r="B174" s="85" t="s">
        <v>392</v>
      </c>
      <c r="C174" s="50" t="s">
        <v>393</v>
      </c>
      <c r="D174" s="242">
        <v>2200.9899999999998</v>
      </c>
      <c r="E174" s="242">
        <v>946.32</v>
      </c>
      <c r="F174" s="52">
        <f t="shared" si="31"/>
        <v>42.99519761561843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164.74</v>
      </c>
      <c r="E176" s="242">
        <v>347.51</v>
      </c>
      <c r="F176" s="52">
        <f t="shared" si="31"/>
        <v>210.94451863542551</v>
      </c>
    </row>
    <row r="177" spans="1:6" ht="12.75" customHeight="1" x14ac:dyDescent="0.2">
      <c r="A177" s="53">
        <v>323</v>
      </c>
      <c r="B177" s="85" t="s">
        <v>398</v>
      </c>
      <c r="C177" s="50" t="s">
        <v>399</v>
      </c>
      <c r="D177" s="51">
        <f t="shared" ref="D177:E177" si="42">SUM(D178:D186)</f>
        <v>197170.38000000003</v>
      </c>
      <c r="E177" s="51">
        <f t="shared" si="42"/>
        <v>228323.24000000002</v>
      </c>
      <c r="F177" s="52">
        <f t="shared" si="31"/>
        <v>115.79996954917873</v>
      </c>
    </row>
    <row r="178" spans="1:6" ht="12.75" customHeight="1" x14ac:dyDescent="0.2">
      <c r="A178" s="53">
        <v>3231</v>
      </c>
      <c r="B178" s="85" t="s">
        <v>400</v>
      </c>
      <c r="C178" s="50" t="s">
        <v>401</v>
      </c>
      <c r="D178" s="242">
        <v>6016.04</v>
      </c>
      <c r="E178" s="242">
        <v>5505.04</v>
      </c>
      <c r="F178" s="52">
        <f t="shared" si="31"/>
        <v>91.506040518347618</v>
      </c>
    </row>
    <row r="179" spans="1:6" ht="12.75" customHeight="1" x14ac:dyDescent="0.2">
      <c r="A179" s="53">
        <v>3232</v>
      </c>
      <c r="B179" s="85" t="s">
        <v>402</v>
      </c>
      <c r="C179" s="50" t="s">
        <v>403</v>
      </c>
      <c r="D179" s="242">
        <v>97527.63</v>
      </c>
      <c r="E179" s="242">
        <v>169285.06</v>
      </c>
      <c r="F179" s="52">
        <f t="shared" si="31"/>
        <v>173.5765136505419</v>
      </c>
    </row>
    <row r="180" spans="1:6" ht="12.75" customHeight="1" x14ac:dyDescent="0.2">
      <c r="A180" s="53">
        <v>3233</v>
      </c>
      <c r="B180" s="85" t="s">
        <v>404</v>
      </c>
      <c r="C180" s="50" t="s">
        <v>405</v>
      </c>
      <c r="D180" s="242">
        <v>6851.46</v>
      </c>
      <c r="E180" s="242">
        <v>6246.72</v>
      </c>
      <c r="F180" s="52">
        <f t="shared" si="31"/>
        <v>91.173560087922866</v>
      </c>
    </row>
    <row r="181" spans="1:6" ht="12.75" customHeight="1" x14ac:dyDescent="0.2">
      <c r="A181" s="53">
        <v>3234</v>
      </c>
      <c r="B181" s="85" t="s">
        <v>406</v>
      </c>
      <c r="C181" s="50" t="s">
        <v>407</v>
      </c>
      <c r="D181" s="242">
        <v>9046.32</v>
      </c>
      <c r="E181" s="242">
        <v>5271.07</v>
      </c>
      <c r="F181" s="52">
        <f t="shared" si="31"/>
        <v>58.267560731877708</v>
      </c>
    </row>
    <row r="182" spans="1:6" ht="12.75" customHeight="1" x14ac:dyDescent="0.2">
      <c r="A182" s="53">
        <v>3235</v>
      </c>
      <c r="B182" s="85" t="s">
        <v>408</v>
      </c>
      <c r="C182" s="50" t="s">
        <v>409</v>
      </c>
      <c r="D182" s="242">
        <v>1327.23</v>
      </c>
      <c r="E182" s="242">
        <v>0</v>
      </c>
      <c r="F182" s="52">
        <f t="shared" si="31"/>
        <v>0</v>
      </c>
    </row>
    <row r="183" spans="1:6" ht="12.75" customHeight="1" x14ac:dyDescent="0.2">
      <c r="A183" s="53">
        <v>3236</v>
      </c>
      <c r="B183" s="85" t="s">
        <v>410</v>
      </c>
      <c r="C183" s="50" t="s">
        <v>411</v>
      </c>
      <c r="D183" s="242">
        <v>5820.31</v>
      </c>
      <c r="E183" s="242">
        <v>8273.07</v>
      </c>
      <c r="F183" s="52">
        <f t="shared" si="31"/>
        <v>142.14139796677495</v>
      </c>
    </row>
    <row r="184" spans="1:6" ht="12.75" customHeight="1" x14ac:dyDescent="0.2">
      <c r="A184" s="53">
        <v>3237</v>
      </c>
      <c r="B184" s="85" t="s">
        <v>412</v>
      </c>
      <c r="C184" s="50" t="s">
        <v>413</v>
      </c>
      <c r="D184" s="242">
        <v>42286.84</v>
      </c>
      <c r="E184" s="242">
        <v>572.70000000000005</v>
      </c>
      <c r="F184" s="52">
        <f t="shared" si="31"/>
        <v>1.3543220538588367</v>
      </c>
    </row>
    <row r="185" spans="1:6" ht="12.75" customHeight="1" x14ac:dyDescent="0.2">
      <c r="A185" s="53">
        <v>3238</v>
      </c>
      <c r="B185" s="85" t="s">
        <v>414</v>
      </c>
      <c r="C185" s="50" t="s">
        <v>415</v>
      </c>
      <c r="D185" s="242">
        <v>20172.349999999999</v>
      </c>
      <c r="E185" s="242">
        <v>22955.15</v>
      </c>
      <c r="F185" s="52">
        <f t="shared" si="31"/>
        <v>113.79512054867185</v>
      </c>
    </row>
    <row r="186" spans="1:6" ht="12.75" customHeight="1" x14ac:dyDescent="0.2">
      <c r="A186" s="53">
        <v>3239</v>
      </c>
      <c r="B186" s="85" t="s">
        <v>416</v>
      </c>
      <c r="C186" s="50" t="s">
        <v>417</v>
      </c>
      <c r="D186" s="242">
        <v>8122.2</v>
      </c>
      <c r="E186" s="242">
        <v>10214.43</v>
      </c>
      <c r="F186" s="52">
        <f t="shared" si="31"/>
        <v>125.75940016251754</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13969.890000000001</v>
      </c>
      <c r="E188" s="51">
        <f t="shared" si="43"/>
        <v>25944.569999999996</v>
      </c>
      <c r="F188" s="52">
        <f t="shared" si="31"/>
        <v>185.71778303193506</v>
      </c>
    </row>
    <row r="189" spans="1:6" ht="12.75" customHeight="1" x14ac:dyDescent="0.2">
      <c r="A189" s="53">
        <v>3291</v>
      </c>
      <c r="B189" s="232" t="s">
        <v>422</v>
      </c>
      <c r="C189" s="50" t="s">
        <v>423</v>
      </c>
      <c r="D189" s="242">
        <v>8818.24</v>
      </c>
      <c r="E189" s="242">
        <v>13651.27</v>
      </c>
      <c r="F189" s="52">
        <f t="shared" si="31"/>
        <v>154.80719508654789</v>
      </c>
    </row>
    <row r="190" spans="1:6" ht="12.75" customHeight="1" x14ac:dyDescent="0.2">
      <c r="A190" s="53">
        <v>3292</v>
      </c>
      <c r="B190" s="85" t="s">
        <v>424</v>
      </c>
      <c r="C190" s="50" t="s">
        <v>425</v>
      </c>
      <c r="D190" s="242">
        <v>0</v>
      </c>
      <c r="E190" s="242">
        <v>0</v>
      </c>
      <c r="F190" s="52" t="str">
        <f t="shared" si="31"/>
        <v>-</v>
      </c>
    </row>
    <row r="191" spans="1:6" ht="12.75" customHeight="1" x14ac:dyDescent="0.2">
      <c r="A191" s="53">
        <v>3293</v>
      </c>
      <c r="B191" s="85" t="s">
        <v>426</v>
      </c>
      <c r="C191" s="50" t="s">
        <v>427</v>
      </c>
      <c r="D191" s="242">
        <v>4508.8900000000003</v>
      </c>
      <c r="E191" s="242">
        <v>4534.62</v>
      </c>
      <c r="F191" s="52">
        <f t="shared" si="31"/>
        <v>100.5706504261581</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642.76</v>
      </c>
      <c r="E193" s="242">
        <v>5970.99</v>
      </c>
      <c r="F193" s="52">
        <f t="shared" si="31"/>
        <v>928.96104300205366</v>
      </c>
    </row>
    <row r="194" spans="1:6" ht="12.75" customHeight="1" x14ac:dyDescent="0.2">
      <c r="A194" s="53" t="s">
        <v>432</v>
      </c>
      <c r="B194" s="85" t="s">
        <v>433</v>
      </c>
      <c r="C194" s="50" t="s">
        <v>432</v>
      </c>
      <c r="D194" s="242">
        <v>0</v>
      </c>
      <c r="E194" s="242">
        <v>1787.69</v>
      </c>
      <c r="F194" s="52" t="str">
        <f t="shared" si="31"/>
        <v>-</v>
      </c>
    </row>
    <row r="195" spans="1:6" ht="12.75" customHeight="1" x14ac:dyDescent="0.2">
      <c r="A195" s="53">
        <v>3299</v>
      </c>
      <c r="B195" s="85" t="s">
        <v>434</v>
      </c>
      <c r="C195" s="50" t="s">
        <v>435</v>
      </c>
      <c r="D195" s="242">
        <v>0</v>
      </c>
      <c r="E195" s="242">
        <v>0</v>
      </c>
      <c r="F195" s="52" t="str">
        <f t="shared" si="31"/>
        <v>-</v>
      </c>
    </row>
    <row r="196" spans="1:6" ht="12.75" customHeight="1" x14ac:dyDescent="0.2">
      <c r="A196" s="53">
        <v>34</v>
      </c>
      <c r="B196" s="232" t="s">
        <v>436</v>
      </c>
      <c r="C196" s="50" t="s">
        <v>437</v>
      </c>
      <c r="D196" s="51">
        <f t="shared" ref="D196:E196" si="44">D197+D202+D210</f>
        <v>27309.61</v>
      </c>
      <c r="E196" s="51">
        <f t="shared" si="44"/>
        <v>6892.7800000000007</v>
      </c>
      <c r="F196" s="52">
        <f t="shared" si="31"/>
        <v>25.239393751869766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27309.61</v>
      </c>
      <c r="E210" s="51">
        <f t="shared" si="47"/>
        <v>6892.7800000000007</v>
      </c>
      <c r="F210" s="52">
        <f t="shared" si="31"/>
        <v>25.239393751869766</v>
      </c>
    </row>
    <row r="211" spans="1:6" ht="12.75" customHeight="1" x14ac:dyDescent="0.2">
      <c r="A211" s="53">
        <v>3431</v>
      </c>
      <c r="B211" s="232" t="s">
        <v>466</v>
      </c>
      <c r="C211" s="50" t="s">
        <v>467</v>
      </c>
      <c r="D211" s="242">
        <v>2000.37</v>
      </c>
      <c r="E211" s="242">
        <v>2710.3</v>
      </c>
      <c r="F211" s="52">
        <f t="shared" si="31"/>
        <v>135.48993436214303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0.02</v>
      </c>
      <c r="F213" s="52" t="str">
        <f t="shared" si="31"/>
        <v>-</v>
      </c>
    </row>
    <row r="214" spans="1:6" ht="12.75" customHeight="1" x14ac:dyDescent="0.2">
      <c r="A214" s="53">
        <v>3434</v>
      </c>
      <c r="B214" s="85" t="s">
        <v>472</v>
      </c>
      <c r="C214" s="50" t="s">
        <v>473</v>
      </c>
      <c r="D214" s="242">
        <v>25309.24</v>
      </c>
      <c r="E214" s="242">
        <v>4182.46</v>
      </c>
      <c r="F214" s="52">
        <f t="shared" si="31"/>
        <v>16.525427077225547</v>
      </c>
    </row>
    <row r="215" spans="1:6" ht="12.75" customHeight="1" x14ac:dyDescent="0.2">
      <c r="A215" s="53">
        <v>35</v>
      </c>
      <c r="B215" s="85" t="s">
        <v>474</v>
      </c>
      <c r="C215" s="50" t="s">
        <v>475</v>
      </c>
      <c r="D215" s="51">
        <f t="shared" ref="D215:E215" si="48">D216+D219+D223</f>
        <v>8889.9699999999993</v>
      </c>
      <c r="E215" s="51">
        <f t="shared" si="48"/>
        <v>49054.99</v>
      </c>
      <c r="F215" s="52">
        <f t="shared" si="31"/>
        <v>551.80152463956574</v>
      </c>
    </row>
    <row r="216" spans="1:6" ht="12.75" customHeight="1" x14ac:dyDescent="0.2">
      <c r="A216" s="53">
        <v>351</v>
      </c>
      <c r="B216" s="85" t="s">
        <v>476</v>
      </c>
      <c r="C216" s="50" t="s">
        <v>477</v>
      </c>
      <c r="D216" s="51">
        <f t="shared" ref="D216:E216" si="49">SUM(D217:D218)</f>
        <v>1895.69</v>
      </c>
      <c r="E216" s="51">
        <f t="shared" si="49"/>
        <v>0</v>
      </c>
      <c r="F216" s="52">
        <f t="shared" si="31"/>
        <v>0</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1895.69</v>
      </c>
      <c r="E218" s="242">
        <v>0</v>
      </c>
      <c r="F218" s="52">
        <f t="shared" si="31"/>
        <v>0</v>
      </c>
    </row>
    <row r="219" spans="1:6" ht="24" x14ac:dyDescent="0.2">
      <c r="A219" s="53">
        <v>352</v>
      </c>
      <c r="B219" s="85" t="s">
        <v>482</v>
      </c>
      <c r="C219" s="50" t="s">
        <v>483</v>
      </c>
      <c r="D219" s="51">
        <f t="shared" ref="D219:E219" si="50">SUM(D220:D222)</f>
        <v>6994.28</v>
      </c>
      <c r="E219" s="51">
        <f t="shared" si="50"/>
        <v>49054.99</v>
      </c>
      <c r="F219" s="52">
        <f t="shared" si="31"/>
        <v>701.35868166558964</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6994.28</v>
      </c>
      <c r="E222" s="242">
        <v>49054.99</v>
      </c>
      <c r="F222" s="52">
        <f t="shared" si="31"/>
        <v>701.35868166558964</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7918.75</v>
      </c>
      <c r="E224" s="51">
        <f t="shared" si="51"/>
        <v>30192.23</v>
      </c>
      <c r="F224" s="52">
        <f t="shared" ref="F224:F235" si="52">IF(D224&lt;&gt;0,IF(E224/D224&gt;=100,"&gt;&gt;100",E224/D224*100),"-")</f>
        <v>381.27520126282553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7918.75</v>
      </c>
      <c r="E236" s="51">
        <f t="shared" si="56"/>
        <v>30192.23</v>
      </c>
      <c r="F236" s="52">
        <f t="shared" ref="F236:F239" si="57">IF(D236&lt;&gt;0,IF(E236/D236&gt;=100,"&gt;&gt;100",E236/D236*100),"-")</f>
        <v>381.27520126282553</v>
      </c>
    </row>
    <row r="237" spans="1:6" ht="12.75" customHeight="1" x14ac:dyDescent="0.2">
      <c r="A237" s="53" t="s">
        <v>518</v>
      </c>
      <c r="B237" s="85" t="s">
        <v>519</v>
      </c>
      <c r="C237" s="50" t="s">
        <v>518</v>
      </c>
      <c r="D237" s="242">
        <v>0</v>
      </c>
      <c r="E237" s="242">
        <v>10096.84</v>
      </c>
      <c r="F237" s="52" t="str">
        <f t="shared" si="57"/>
        <v>-</v>
      </c>
    </row>
    <row r="238" spans="1:6" ht="12.75" customHeight="1" x14ac:dyDescent="0.2">
      <c r="A238" s="53" t="s">
        <v>520</v>
      </c>
      <c r="B238" s="85" t="s">
        <v>521</v>
      </c>
      <c r="C238" s="50" t="s">
        <v>520</v>
      </c>
      <c r="D238" s="242">
        <v>7918.75</v>
      </c>
      <c r="E238" s="242">
        <v>20095.39</v>
      </c>
      <c r="F238" s="52">
        <f t="shared" si="57"/>
        <v>253.76972375690605</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184066.34000000003</v>
      </c>
      <c r="E252" s="51">
        <f t="shared" si="63"/>
        <v>149990.65</v>
      </c>
      <c r="F252" s="52">
        <f t="shared" ref="F252:F258" si="64">IF(D252&lt;&gt;0,IF(E252/D252&gt;=100,"&gt;&gt;100",E252/D252*100),"-")</f>
        <v>81.487277902086802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184066.34000000003</v>
      </c>
      <c r="E259" s="51">
        <f t="shared" si="66"/>
        <v>149990.65</v>
      </c>
      <c r="F259" s="52">
        <f t="shared" ref="F259:F262" si="67">IF(D259&lt;&gt;0,IF(E259/D259&gt;=100,"&gt;&gt;100",E259/D259*100),"-")</f>
        <v>81.487277902086802</v>
      </c>
    </row>
    <row r="260" spans="1:6" ht="12.75" customHeight="1" x14ac:dyDescent="0.2">
      <c r="A260" s="53">
        <v>3721</v>
      </c>
      <c r="B260" s="85" t="s">
        <v>560</v>
      </c>
      <c r="C260" s="50" t="s">
        <v>561</v>
      </c>
      <c r="D260" s="242">
        <v>16380.42</v>
      </c>
      <c r="E260" s="242">
        <v>28317.54</v>
      </c>
      <c r="F260" s="52">
        <f t="shared" si="67"/>
        <v>172.87432190383399</v>
      </c>
    </row>
    <row r="261" spans="1:6" ht="12.75" customHeight="1" x14ac:dyDescent="0.2">
      <c r="A261" s="53">
        <v>3722</v>
      </c>
      <c r="B261" s="85" t="s">
        <v>562</v>
      </c>
      <c r="C261" s="50" t="s">
        <v>563</v>
      </c>
      <c r="D261" s="242">
        <v>167685.92000000001</v>
      </c>
      <c r="E261" s="242">
        <v>121673.11</v>
      </c>
      <c r="F261" s="52">
        <f t="shared" si="67"/>
        <v>72.560123115882362</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204919.14</v>
      </c>
      <c r="E263" s="51">
        <f t="shared" si="68"/>
        <v>284324.27</v>
      </c>
      <c r="F263" s="52">
        <f t="shared" ref="F263:F267" si="69">IF(D263&lt;&gt;0,IF(E263/D263&gt;=100,"&gt;&gt;100",E263/D263*100),"-")</f>
        <v>138.74949406873364</v>
      </c>
    </row>
    <row r="264" spans="1:6" ht="12.75" customHeight="1" x14ac:dyDescent="0.2">
      <c r="A264" s="53">
        <v>381</v>
      </c>
      <c r="B264" s="85" t="s">
        <v>568</v>
      </c>
      <c r="C264" s="50" t="s">
        <v>569</v>
      </c>
      <c r="D264" s="51">
        <f t="shared" ref="D264:E264" si="70">SUM(D265:D267)</f>
        <v>75252.33</v>
      </c>
      <c r="E264" s="51">
        <f t="shared" si="70"/>
        <v>103485.12</v>
      </c>
      <c r="F264" s="52">
        <f t="shared" si="69"/>
        <v>137.51749613600003</v>
      </c>
    </row>
    <row r="265" spans="1:6" ht="12.75" customHeight="1" x14ac:dyDescent="0.2">
      <c r="A265" s="53">
        <v>3811</v>
      </c>
      <c r="B265" s="85" t="s">
        <v>570</v>
      </c>
      <c r="C265" s="50" t="s">
        <v>571</v>
      </c>
      <c r="D265" s="242">
        <v>75252.33</v>
      </c>
      <c r="E265" s="242">
        <v>103485.12</v>
      </c>
      <c r="F265" s="52">
        <f t="shared" si="69"/>
        <v>137.51749613600003</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4778.0200000000004</v>
      </c>
      <c r="E268" s="51">
        <f t="shared" si="71"/>
        <v>27000</v>
      </c>
      <c r="F268" s="52">
        <f t="shared" ref="F268:F272" si="72">IF(D268&lt;&gt;0,IF(E268/D268&gt;=100,"&gt;&gt;100",E268/D268*100),"-")</f>
        <v>565.08763044106138</v>
      </c>
    </row>
    <row r="269" spans="1:6" ht="12.75" customHeight="1" x14ac:dyDescent="0.2">
      <c r="A269" s="53">
        <v>3821</v>
      </c>
      <c r="B269" s="85" t="s">
        <v>578</v>
      </c>
      <c r="C269" s="50" t="s">
        <v>579</v>
      </c>
      <c r="D269" s="242">
        <v>4778.0200000000004</v>
      </c>
      <c r="E269" s="242">
        <v>0</v>
      </c>
      <c r="F269" s="52">
        <f t="shared" si="72"/>
        <v>0</v>
      </c>
    </row>
    <row r="270" spans="1:6" ht="12.75" customHeight="1" x14ac:dyDescent="0.2">
      <c r="A270" s="53">
        <v>3822</v>
      </c>
      <c r="B270" s="85" t="s">
        <v>580</v>
      </c>
      <c r="C270" s="50" t="s">
        <v>581</v>
      </c>
      <c r="D270" s="242">
        <v>0</v>
      </c>
      <c r="E270" s="242">
        <v>27000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2413.5</v>
      </c>
      <c r="E273" s="51">
        <f t="shared" si="73"/>
        <v>138.16999999999999</v>
      </c>
      <c r="F273" s="52">
        <f t="shared" ref="F273:F284" si="74">IF(D273&lt;&gt;0,IF(E273/D273&gt;=100,"&gt;&gt;100",E273/D273*100),"-")</f>
        <v>5.7248808783923755</v>
      </c>
    </row>
    <row r="274" spans="1:6" ht="12.75" customHeight="1" x14ac:dyDescent="0.2">
      <c r="A274" s="53">
        <v>3831</v>
      </c>
      <c r="B274" s="85" t="s">
        <v>588</v>
      </c>
      <c r="C274" s="50" t="s">
        <v>589</v>
      </c>
      <c r="D274" s="242">
        <v>2413.5</v>
      </c>
      <c r="E274" s="242">
        <v>138.16999999999999</v>
      </c>
      <c r="F274" s="52">
        <f t="shared" si="74"/>
        <v>5.7248808783923755</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122475.29</v>
      </c>
      <c r="E279" s="51">
        <f t="shared" si="75"/>
        <v>153700.98000000001</v>
      </c>
      <c r="F279" s="52">
        <f t="shared" si="74"/>
        <v>125.49550199064645</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122475.29</v>
      </c>
      <c r="E281" s="242">
        <v>153700.98000000001</v>
      </c>
      <c r="F281" s="52">
        <f t="shared" si="74"/>
        <v>125.49550199064645</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1090329.21</v>
      </c>
      <c r="E289" s="51">
        <f t="shared" si="79"/>
        <v>1146631.5300000003</v>
      </c>
      <c r="F289" s="52">
        <f t="shared" si="76"/>
        <v>105.16379085175571</v>
      </c>
    </row>
    <row r="290" spans="1:6" ht="12.75" customHeight="1" x14ac:dyDescent="0.2">
      <c r="A290" s="53" t="s">
        <v>609</v>
      </c>
      <c r="B290" s="85" t="s">
        <v>620</v>
      </c>
      <c r="C290" s="50" t="s">
        <v>621</v>
      </c>
      <c r="D290" s="51">
        <f>IF(D6&gt;=D289,D6-D289,0)</f>
        <v>461584.74</v>
      </c>
      <c r="E290" s="51">
        <f>IF(E6&gt;=E289,E6-E289,0)</f>
        <v>509473.46999999974</v>
      </c>
      <c r="F290" s="52">
        <f t="shared" si="76"/>
        <v>110.37485121366875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4633742.9000000004</v>
      </c>
      <c r="E292" s="242">
        <v>5097627.74</v>
      </c>
      <c r="F292" s="52">
        <f t="shared" si="76"/>
        <v>110.01101809079654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169498.05</v>
      </c>
      <c r="E294" s="242">
        <v>182159.91</v>
      </c>
      <c r="F294" s="52">
        <f t="shared" si="76"/>
        <v>107.47020983427245</v>
      </c>
    </row>
    <row r="295" spans="1:6" ht="24" x14ac:dyDescent="0.2">
      <c r="A295" s="53">
        <v>9661</v>
      </c>
      <c r="B295" s="85" t="s">
        <v>630</v>
      </c>
      <c r="C295" s="50" t="s">
        <v>631</v>
      </c>
      <c r="D295" s="242">
        <v>13274.49</v>
      </c>
      <c r="E295" s="242">
        <v>0</v>
      </c>
      <c r="F295" s="52">
        <f t="shared" si="76"/>
        <v>0</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15824.19</v>
      </c>
      <c r="E298" s="51">
        <f t="shared" si="80"/>
        <v>828.96</v>
      </c>
      <c r="F298" s="52">
        <f t="shared" ref="F298:F418" si="81">IF(D298&lt;&gt;0,IF(E298/D298&gt;=100,"&gt;&gt;100",E298/D298*100),"-")</f>
        <v>5.2385619737882321</v>
      </c>
    </row>
    <row r="299" spans="1:6" ht="12.75" customHeight="1" x14ac:dyDescent="0.2">
      <c r="A299" s="53">
        <v>71</v>
      </c>
      <c r="B299" s="85" t="s">
        <v>637</v>
      </c>
      <c r="C299" s="50" t="s">
        <v>638</v>
      </c>
      <c r="D299" s="51">
        <f t="shared" ref="D299:E299" si="82">D300+D304</f>
        <v>15824.19</v>
      </c>
      <c r="E299" s="51">
        <f t="shared" si="82"/>
        <v>828.96</v>
      </c>
      <c r="F299" s="52">
        <f t="shared" si="81"/>
        <v>5.2385619737882321</v>
      </c>
    </row>
    <row r="300" spans="1:6" ht="24" x14ac:dyDescent="0.2">
      <c r="A300" s="53">
        <v>711</v>
      </c>
      <c r="B300" s="85" t="s">
        <v>639</v>
      </c>
      <c r="C300" s="50" t="s">
        <v>640</v>
      </c>
      <c r="D300" s="51">
        <f t="shared" ref="D300:E300" si="83">SUM(D301:D303)</f>
        <v>15824.19</v>
      </c>
      <c r="E300" s="51">
        <f t="shared" si="83"/>
        <v>828.96</v>
      </c>
      <c r="F300" s="52">
        <f t="shared" si="81"/>
        <v>5.2385619737882321</v>
      </c>
    </row>
    <row r="301" spans="1:6" ht="12.75" customHeight="1" x14ac:dyDescent="0.2">
      <c r="A301" s="53">
        <v>7111</v>
      </c>
      <c r="B301" s="85" t="s">
        <v>641</v>
      </c>
      <c r="C301" s="50" t="s">
        <v>642</v>
      </c>
      <c r="D301" s="242">
        <v>15824.19</v>
      </c>
      <c r="E301" s="242">
        <v>828.96</v>
      </c>
      <c r="F301" s="52">
        <f t="shared" si="81"/>
        <v>5.2385619737882321</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214126.33000000005</v>
      </c>
      <c r="E350" s="51">
        <f t="shared" si="95"/>
        <v>493414.64999999997</v>
      </c>
      <c r="F350" s="52">
        <f t="shared" si="81"/>
        <v>230.43156346069159</v>
      </c>
    </row>
    <row r="351" spans="1:6" ht="12.75" customHeight="1" x14ac:dyDescent="0.2">
      <c r="A351" s="53">
        <v>41</v>
      </c>
      <c r="B351" s="85" t="s">
        <v>741</v>
      </c>
      <c r="C351" s="50" t="s">
        <v>742</v>
      </c>
      <c r="D351" s="51">
        <f t="shared" ref="D351:E351" si="96">D352+D356</f>
        <v>23926.04</v>
      </c>
      <c r="E351" s="51">
        <f t="shared" si="96"/>
        <v>0</v>
      </c>
      <c r="F351" s="52">
        <f t="shared" si="81"/>
        <v>0</v>
      </c>
    </row>
    <row r="352" spans="1:6" ht="12.75" customHeight="1" x14ac:dyDescent="0.2">
      <c r="A352" s="53">
        <v>411</v>
      </c>
      <c r="B352" s="85" t="s">
        <v>743</v>
      </c>
      <c r="C352" s="50" t="s">
        <v>744</v>
      </c>
      <c r="D352" s="51">
        <f t="shared" ref="D352:E352" si="97">SUM(D353:D355)</f>
        <v>35.93</v>
      </c>
      <c r="E352" s="51">
        <f t="shared" si="97"/>
        <v>0</v>
      </c>
      <c r="F352" s="52">
        <f t="shared" si="81"/>
        <v>0</v>
      </c>
    </row>
    <row r="353" spans="1:6" ht="12.75" customHeight="1" x14ac:dyDescent="0.2">
      <c r="A353" s="53">
        <v>4111</v>
      </c>
      <c r="B353" s="85" t="s">
        <v>641</v>
      </c>
      <c r="C353" s="50" t="s">
        <v>745</v>
      </c>
      <c r="D353" s="242">
        <v>35.93</v>
      </c>
      <c r="E353" s="242">
        <v>0</v>
      </c>
      <c r="F353" s="52">
        <f t="shared" si="81"/>
        <v>0</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23890.11</v>
      </c>
      <c r="E356" s="51">
        <f t="shared" si="98"/>
        <v>0</v>
      </c>
      <c r="F356" s="52">
        <f t="shared" si="81"/>
        <v>0</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23890.11</v>
      </c>
      <c r="E362" s="242">
        <v>0</v>
      </c>
      <c r="F362" s="52">
        <f t="shared" si="81"/>
        <v>0</v>
      </c>
    </row>
    <row r="363" spans="1:6" ht="24" x14ac:dyDescent="0.2">
      <c r="A363" s="53">
        <v>42</v>
      </c>
      <c r="B363" s="232" t="s">
        <v>757</v>
      </c>
      <c r="C363" s="50" t="s">
        <v>758</v>
      </c>
      <c r="D363" s="51">
        <f t="shared" ref="D363:E363" si="99">D364+D369+D378+D383+D388+D391</f>
        <v>190200.29000000004</v>
      </c>
      <c r="E363" s="51">
        <f t="shared" si="99"/>
        <v>493414.64999999997</v>
      </c>
      <c r="F363" s="52">
        <f t="shared" si="81"/>
        <v>259.41845304231651</v>
      </c>
    </row>
    <row r="364" spans="1:6" ht="12.75" customHeight="1" x14ac:dyDescent="0.2">
      <c r="A364" s="53">
        <v>421</v>
      </c>
      <c r="B364" s="85" t="s">
        <v>759</v>
      </c>
      <c r="C364" s="50" t="s">
        <v>760</v>
      </c>
      <c r="D364" s="51">
        <f t="shared" ref="D364:E364" si="100">SUM(D365:D368)</f>
        <v>176697.73</v>
      </c>
      <c r="E364" s="51">
        <f t="shared" si="100"/>
        <v>444325.81999999995</v>
      </c>
      <c r="F364" s="52">
        <f t="shared" si="81"/>
        <v>251.46096670285459</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201003.51999999999</v>
      </c>
      <c r="F366" s="52" t="str">
        <f t="shared" si="81"/>
        <v>-</v>
      </c>
    </row>
    <row r="367" spans="1:6" ht="12.75" customHeight="1" x14ac:dyDescent="0.2">
      <c r="A367" s="53">
        <v>4213</v>
      </c>
      <c r="B367" s="85" t="s">
        <v>669</v>
      </c>
      <c r="C367" s="50" t="s">
        <v>763</v>
      </c>
      <c r="D367" s="242">
        <v>58205.02</v>
      </c>
      <c r="E367" s="242">
        <v>123064.01</v>
      </c>
      <c r="F367" s="52">
        <f t="shared" si="81"/>
        <v>211.43195208935586</v>
      </c>
    </row>
    <row r="368" spans="1:6" ht="12.75" customHeight="1" x14ac:dyDescent="0.2">
      <c r="A368" s="53">
        <v>4214</v>
      </c>
      <c r="B368" s="85" t="s">
        <v>671</v>
      </c>
      <c r="C368" s="50" t="s">
        <v>764</v>
      </c>
      <c r="D368" s="242">
        <v>118492.71</v>
      </c>
      <c r="E368" s="242">
        <v>120258.29</v>
      </c>
      <c r="F368" s="52">
        <f t="shared" si="81"/>
        <v>101.4900325935663</v>
      </c>
    </row>
    <row r="369" spans="1:6" ht="12.75" customHeight="1" x14ac:dyDescent="0.2">
      <c r="A369" s="53">
        <v>422</v>
      </c>
      <c r="B369" s="85" t="s">
        <v>765</v>
      </c>
      <c r="C369" s="50" t="s">
        <v>766</v>
      </c>
      <c r="D369" s="51">
        <f t="shared" ref="D369:E369" si="101">SUM(D370:D377)</f>
        <v>13242.42</v>
      </c>
      <c r="E369" s="51">
        <f t="shared" si="101"/>
        <v>21179.83</v>
      </c>
      <c r="F369" s="52">
        <f t="shared" si="81"/>
        <v>159.93927091875958</v>
      </c>
    </row>
    <row r="370" spans="1:6" ht="12.75" customHeight="1" x14ac:dyDescent="0.2">
      <c r="A370" s="53">
        <v>4221</v>
      </c>
      <c r="B370" s="85" t="s">
        <v>675</v>
      </c>
      <c r="C370" s="50" t="s">
        <v>767</v>
      </c>
      <c r="D370" s="242">
        <v>0</v>
      </c>
      <c r="E370" s="242">
        <v>437.58</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13242.42</v>
      </c>
      <c r="E376" s="242">
        <v>20742.25</v>
      </c>
      <c r="F376" s="52">
        <f t="shared" si="81"/>
        <v>156.6348899974476</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260.14</v>
      </c>
      <c r="E383" s="51">
        <f t="shared" si="103"/>
        <v>0</v>
      </c>
      <c r="F383" s="52">
        <f t="shared" si="81"/>
        <v>0</v>
      </c>
    </row>
    <row r="384" spans="1:6" ht="12.75" customHeight="1" x14ac:dyDescent="0.2">
      <c r="A384" s="53">
        <v>4241</v>
      </c>
      <c r="B384" s="85" t="s">
        <v>784</v>
      </c>
      <c r="C384" s="50" t="s">
        <v>785</v>
      </c>
      <c r="D384" s="242">
        <v>260.14</v>
      </c>
      <c r="E384" s="242">
        <v>0</v>
      </c>
      <c r="F384" s="52">
        <f t="shared" si="81"/>
        <v>0</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27909</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27909</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198302.14000000004</v>
      </c>
      <c r="E408" s="51">
        <f t="shared" si="111"/>
        <v>492585.68999999994</v>
      </c>
      <c r="F408" s="52">
        <f t="shared" si="81"/>
        <v>248.40160070889797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3967390.85</v>
      </c>
      <c r="E410" s="242">
        <v>4168015.63</v>
      </c>
      <c r="F410" s="52">
        <f t="shared" si="81"/>
        <v>105.0568443489756</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1567738.14</v>
      </c>
      <c r="E412" s="51">
        <f>E6+E298</f>
        <v>1656933.96</v>
      </c>
      <c r="F412" s="52">
        <f t="shared" si="81"/>
        <v>105.68945908275218</v>
      </c>
    </row>
    <row r="413" spans="1:6" ht="12.75" customHeight="1" x14ac:dyDescent="0.2">
      <c r="A413" s="53" t="s">
        <v>609</v>
      </c>
      <c r="B413" s="85" t="s">
        <v>832</v>
      </c>
      <c r="C413" s="50" t="s">
        <v>833</v>
      </c>
      <c r="D413" s="51">
        <f t="shared" ref="D413:E413" si="112">D289+D350</f>
        <v>1304455.54</v>
      </c>
      <c r="E413" s="51">
        <f t="shared" si="112"/>
        <v>1640046.1800000002</v>
      </c>
      <c r="F413" s="52">
        <f t="shared" si="81"/>
        <v>125.72649122253719</v>
      </c>
    </row>
    <row r="414" spans="1:6" ht="12.75" customHeight="1" x14ac:dyDescent="0.2">
      <c r="A414" s="53" t="s">
        <v>609</v>
      </c>
      <c r="B414" s="85" t="s">
        <v>834</v>
      </c>
      <c r="C414" s="50" t="s">
        <v>835</v>
      </c>
      <c r="D414" s="51">
        <f t="shared" ref="D414:E414" si="113">IF(D412&gt;=D413,D412-D413,0)</f>
        <v>263282.59999999986</v>
      </c>
      <c r="E414" s="51">
        <f t="shared" si="113"/>
        <v>16887.779999999795</v>
      </c>
      <c r="F414" s="52">
        <f t="shared" si="81"/>
        <v>6.4143167835625308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666352.05000000028</v>
      </c>
      <c r="E416" s="51">
        <f t="shared" si="115"/>
        <v>929612.11000000034</v>
      </c>
      <c r="F416" s="52">
        <f t="shared" si="81"/>
        <v>139.50765364944851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169498.05</v>
      </c>
      <c r="E418" s="62">
        <f t="shared" si="117"/>
        <v>182159.91</v>
      </c>
      <c r="F418" s="57">
        <f t="shared" si="81"/>
        <v>107.47020983427245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174558.64</v>
      </c>
      <c r="E528" s="51">
        <f t="shared" si="148"/>
        <v>42062.85</v>
      </c>
      <c r="F528" s="52">
        <f t="shared" si="119"/>
        <v>24.096687508564454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174558.64</v>
      </c>
      <c r="E593" s="51">
        <f t="shared" si="167"/>
        <v>42062.85</v>
      </c>
      <c r="F593" s="52">
        <f t="shared" si="119"/>
        <v>24.096687508564454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174558.64</v>
      </c>
      <c r="E599" s="51">
        <f t="shared" si="169"/>
        <v>42062.85</v>
      </c>
      <c r="F599" s="52">
        <f t="shared" si="119"/>
        <v>24.096687508564454</v>
      </c>
    </row>
    <row r="600" spans="1:6" ht="12.75" customHeight="1" x14ac:dyDescent="0.2">
      <c r="A600" s="53">
        <v>5422</v>
      </c>
      <c r="B600" s="85" t="s">
        <v>1198</v>
      </c>
      <c r="C600" s="50" t="s">
        <v>1199</v>
      </c>
      <c r="D600" s="242">
        <v>174558.64</v>
      </c>
      <c r="E600" s="242">
        <v>42062.85</v>
      </c>
      <c r="F600" s="52">
        <f t="shared" si="119"/>
        <v>24.096687508564454</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174558.64</v>
      </c>
      <c r="E636" s="51">
        <f t="shared" si="179"/>
        <v>42062.85</v>
      </c>
      <c r="F636" s="52">
        <f t="shared" si="119"/>
        <v>24.096687508564454</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615512.96</v>
      </c>
      <c r="E638" s="242">
        <v>790272.12</v>
      </c>
      <c r="F638" s="52">
        <f t="shared" si="119"/>
        <v>128.39244197230227</v>
      </c>
    </row>
    <row r="639" spans="1:6" ht="12.75" customHeight="1" x14ac:dyDescent="0.2">
      <c r="A639" s="53" t="s">
        <v>609</v>
      </c>
      <c r="B639" s="85" t="s">
        <v>1276</v>
      </c>
      <c r="C639" s="50" t="s">
        <v>1277</v>
      </c>
      <c r="D639" s="51">
        <f t="shared" ref="D639:E639" si="180">D412+D420</f>
        <v>1567738.14</v>
      </c>
      <c r="E639" s="51">
        <f t="shared" si="180"/>
        <v>1656933.96</v>
      </c>
      <c r="F639" s="52">
        <f t="shared" si="119"/>
        <v>105.68945908275218</v>
      </c>
    </row>
    <row r="640" spans="1:6" ht="12.75" customHeight="1" x14ac:dyDescent="0.2">
      <c r="A640" s="53" t="s">
        <v>609</v>
      </c>
      <c r="B640" s="85" t="s">
        <v>1278</v>
      </c>
      <c r="C640" s="50" t="s">
        <v>1279</v>
      </c>
      <c r="D640" s="51">
        <f t="shared" ref="D640:E640" si="181">D413+D528</f>
        <v>1479014.1800000002</v>
      </c>
      <c r="E640" s="51">
        <f t="shared" si="181"/>
        <v>1682109.0300000003</v>
      </c>
      <c r="F640" s="52">
        <f t="shared" si="119"/>
        <v>113.73177165887618</v>
      </c>
    </row>
    <row r="641" spans="1:6" ht="12.75" customHeight="1" x14ac:dyDescent="0.2">
      <c r="A641" s="53" t="s">
        <v>609</v>
      </c>
      <c r="B641" s="85" t="s">
        <v>1280</v>
      </c>
      <c r="C641" s="50" t="s">
        <v>1281</v>
      </c>
      <c r="D641" s="51">
        <f t="shared" ref="D641:E641" si="182">IF(D639&gt;=D640,D639-D640,0)</f>
        <v>88723.95999999973</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25175.070000000298</v>
      </c>
      <c r="F642" s="52" t="str">
        <f t="shared" si="119"/>
        <v>-</v>
      </c>
    </row>
    <row r="643" spans="1:6" ht="24" x14ac:dyDescent="0.2">
      <c r="A643" s="60" t="s">
        <v>1284</v>
      </c>
      <c r="B643" s="85" t="s">
        <v>1285</v>
      </c>
      <c r="C643" s="61" t="s">
        <v>1284</v>
      </c>
      <c r="D643" s="51">
        <f t="shared" ref="D643:E643" si="184">IF(D416-D417+D637-D638&gt;=0,D416-D417+D637-D638,0)</f>
        <v>50839.090000000317</v>
      </c>
      <c r="E643" s="51">
        <f t="shared" si="184"/>
        <v>139339.99000000034</v>
      </c>
      <c r="F643" s="52">
        <f t="shared" si="119"/>
        <v>274.08041725373027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139563.05000000005</v>
      </c>
      <c r="E645" s="51">
        <f t="shared" si="186"/>
        <v>114164.92000000004</v>
      </c>
      <c r="F645" s="52">
        <f t="shared" si="119"/>
        <v>81.801680315814252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113294.98</v>
      </c>
      <c r="E649" s="242">
        <v>188039.03</v>
      </c>
      <c r="F649" s="52">
        <f t="shared" ref="F649:F724" si="188">IF(D649&lt;&gt;0,IF(E649/D649&gt;=100,"&gt;&gt;100",E649/D649*100),"-")</f>
        <v>165.97295837820883</v>
      </c>
    </row>
    <row r="650" spans="1:6" ht="12.75" customHeight="1" x14ac:dyDescent="0.2">
      <c r="A650" s="53" t="s">
        <v>1297</v>
      </c>
      <c r="B650" s="85" t="s">
        <v>1298</v>
      </c>
      <c r="C650" s="50" t="s">
        <v>1297</v>
      </c>
      <c r="D650" s="242">
        <v>1754058.79</v>
      </c>
      <c r="E650" s="242">
        <v>1845111.08</v>
      </c>
      <c r="F650" s="52">
        <f t="shared" si="188"/>
        <v>105.19094858844498</v>
      </c>
    </row>
    <row r="651" spans="1:6" ht="12.75" customHeight="1" x14ac:dyDescent="0.2">
      <c r="A651" s="53" t="s">
        <v>1299</v>
      </c>
      <c r="B651" s="85" t="s">
        <v>1300</v>
      </c>
      <c r="C651" s="50" t="s">
        <v>1299</v>
      </c>
      <c r="D651" s="242">
        <v>1679314.74</v>
      </c>
      <c r="E651" s="242">
        <v>1853507.23</v>
      </c>
      <c r="F651" s="52">
        <f t="shared" si="188"/>
        <v>110.37283159915575</v>
      </c>
    </row>
    <row r="652" spans="1:6" ht="24" x14ac:dyDescent="0.2">
      <c r="A652" s="53">
        <v>11</v>
      </c>
      <c r="B652" s="85" t="s">
        <v>1301</v>
      </c>
      <c r="C652" s="50" t="s">
        <v>1302</v>
      </c>
      <c r="D652" s="51">
        <f t="shared" ref="D652:E652" si="189">+D649+D650-D651</f>
        <v>188039.03000000003</v>
      </c>
      <c r="E652" s="51">
        <f t="shared" si="189"/>
        <v>179642.88000000012</v>
      </c>
      <c r="F652" s="52">
        <f t="shared" si="188"/>
        <v>95.534889751345816</v>
      </c>
    </row>
    <row r="653" spans="1:6" ht="24" x14ac:dyDescent="0.2">
      <c r="A653" s="53" t="s">
        <v>609</v>
      </c>
      <c r="B653" s="85" t="s">
        <v>1303</v>
      </c>
      <c r="C653" s="50" t="s">
        <v>1304</v>
      </c>
      <c r="D653" s="262">
        <v>3</v>
      </c>
      <c r="E653" s="262">
        <v>3</v>
      </c>
      <c r="F653" s="52">
        <f t="shared" si="188"/>
        <v>100</v>
      </c>
    </row>
    <row r="654" spans="1:6" ht="24" x14ac:dyDescent="0.2">
      <c r="A654" s="53" t="s">
        <v>609</v>
      </c>
      <c r="B654" s="85" t="s">
        <v>1305</v>
      </c>
      <c r="C654" s="50" t="s">
        <v>1306</v>
      </c>
      <c r="D654" s="262">
        <v>12</v>
      </c>
      <c r="E654" s="262">
        <v>13</v>
      </c>
      <c r="F654" s="52">
        <f t="shared" si="188"/>
        <v>108.33333333333333</v>
      </c>
    </row>
    <row r="655" spans="1:6" ht="12.75" customHeight="1" x14ac:dyDescent="0.2">
      <c r="A655" s="53" t="s">
        <v>609</v>
      </c>
      <c r="B655" s="85" t="s">
        <v>1307</v>
      </c>
      <c r="C655" s="50" t="s">
        <v>1308</v>
      </c>
      <c r="D655" s="262">
        <v>3</v>
      </c>
      <c r="E655" s="262">
        <v>3</v>
      </c>
      <c r="F655" s="52">
        <f t="shared" si="188"/>
        <v>100</v>
      </c>
    </row>
    <row r="656" spans="1:6" ht="12.75" customHeight="1" x14ac:dyDescent="0.2">
      <c r="A656" s="53" t="s">
        <v>609</v>
      </c>
      <c r="B656" s="85" t="s">
        <v>1309</v>
      </c>
      <c r="C656" s="50" t="s">
        <v>1310</v>
      </c>
      <c r="D656" s="262">
        <v>12</v>
      </c>
      <c r="E656" s="262">
        <v>11</v>
      </c>
      <c r="F656" s="52">
        <f t="shared" si="188"/>
        <v>91.666666666666657</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371261.13</v>
      </c>
      <c r="E661" s="242">
        <v>359448</v>
      </c>
      <c r="F661" s="52">
        <f t="shared" si="188"/>
        <v>96.818107513706053</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102727.45</v>
      </c>
      <c r="E665" s="242">
        <v>117604.55</v>
      </c>
      <c r="F665" s="52">
        <f t="shared" si="188"/>
        <v>114.48210775211494</v>
      </c>
    </row>
    <row r="666" spans="1:6" ht="12.75" customHeight="1" x14ac:dyDescent="0.2">
      <c r="A666" s="53">
        <v>63322</v>
      </c>
      <c r="B666" s="85" t="s">
        <v>1330</v>
      </c>
      <c r="C666" s="50" t="s">
        <v>1331</v>
      </c>
      <c r="D666" s="242">
        <v>27871.79</v>
      </c>
      <c r="E666" s="242">
        <v>8950</v>
      </c>
      <c r="F666" s="52">
        <f t="shared" si="188"/>
        <v>32.111321160212533</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3225.16</v>
      </c>
      <c r="E675" s="242">
        <v>2043.8</v>
      </c>
      <c r="F675" s="52">
        <f t="shared" si="188"/>
        <v>63.370499448089404</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17708.54</v>
      </c>
      <c r="E698" s="242">
        <v>20864.650000000001</v>
      </c>
      <c r="F698" s="52">
        <f t="shared" si="188"/>
        <v>117.82253082411086</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155139.67000000001</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44255.32</v>
      </c>
      <c r="E716" s="242">
        <v>0</v>
      </c>
      <c r="F716" s="52">
        <f t="shared" si="188"/>
        <v>0</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11846.39</v>
      </c>
      <c r="E718" s="242">
        <v>12560.59</v>
      </c>
      <c r="F718" s="52">
        <f t="shared" si="188"/>
        <v>106.02884085362714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410.11</v>
      </c>
      <c r="E720" s="242">
        <v>590.17999999999995</v>
      </c>
      <c r="F720" s="52">
        <f t="shared" si="188"/>
        <v>143.90773207188315</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594.49</v>
      </c>
      <c r="E722" s="242">
        <v>0</v>
      </c>
      <c r="F722" s="52">
        <f t="shared" si="188"/>
        <v>0</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8818.24</v>
      </c>
      <c r="E725" s="242">
        <v>13651.27</v>
      </c>
      <c r="F725" s="52">
        <f t="shared" ref="F725:F979" si="190">IF(D725&lt;&gt;0,IF(E725/D725&gt;=100,"&gt;&gt;100",E725/D725*100),"-")</f>
        <v>154.80719508654789</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6994.28</v>
      </c>
      <c r="E759" s="242">
        <v>12872.02</v>
      </c>
      <c r="F759" s="52">
        <f t="shared" si="190"/>
        <v>184.03638401665364</v>
      </c>
    </row>
    <row r="760" spans="1:6" ht="12.75" customHeight="1" x14ac:dyDescent="0.2">
      <c r="A760" s="53">
        <v>35232</v>
      </c>
      <c r="B760" s="85" t="s">
        <v>1500</v>
      </c>
      <c r="C760" s="50" t="s">
        <v>1501</v>
      </c>
      <c r="D760" s="242">
        <v>0</v>
      </c>
      <c r="E760" s="242">
        <v>36182.97</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6028.04</v>
      </c>
      <c r="E816" s="242">
        <v>222.97</v>
      </c>
      <c r="F816" s="52">
        <f t="shared" si="190"/>
        <v>3.6988805648270415</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4247.13</v>
      </c>
      <c r="E819" s="242">
        <v>5400</v>
      </c>
      <c r="F819" s="52">
        <f t="shared" si="190"/>
        <v>127.14468358632772</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6105.25</v>
      </c>
      <c r="E821" s="242">
        <v>8494.57</v>
      </c>
      <c r="F821" s="52">
        <f t="shared" si="190"/>
        <v>139.13549813684944</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14200</v>
      </c>
      <c r="F823" s="52" t="str">
        <f t="shared" si="190"/>
        <v>-</v>
      </c>
    </row>
    <row r="824" spans="1:6" ht="12.75" customHeight="1" x14ac:dyDescent="0.2">
      <c r="A824" s="53">
        <v>37221</v>
      </c>
      <c r="B824" s="85" t="s">
        <v>1628</v>
      </c>
      <c r="C824" s="50" t="s">
        <v>1629</v>
      </c>
      <c r="D824" s="242">
        <v>19951.64</v>
      </c>
      <c r="E824" s="242">
        <v>18859.18</v>
      </c>
      <c r="F824" s="52">
        <f t="shared" si="190"/>
        <v>94.524460144629714</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147734.28</v>
      </c>
      <c r="E828" s="242">
        <v>102813.93</v>
      </c>
      <c r="F828" s="52">
        <f t="shared" si="190"/>
        <v>69.593820743567434</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72997.539999999994</v>
      </c>
      <c r="E834" s="242">
        <v>80000</v>
      </c>
      <c r="F834" s="52">
        <f t="shared" si="190"/>
        <v>109.59273422090664</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49477.75</v>
      </c>
      <c r="E837" s="242">
        <v>73700.98</v>
      </c>
      <c r="F837" s="52">
        <f t="shared" si="190"/>
        <v>148.95782447665869</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132753.66</v>
      </c>
      <c r="E946" s="242">
        <v>0</v>
      </c>
      <c r="F946" s="52">
        <f t="shared" si="190"/>
        <v>0</v>
      </c>
    </row>
    <row r="947" spans="1:6" ht="24" x14ac:dyDescent="0.2">
      <c r="A947" s="53">
        <v>54222</v>
      </c>
      <c r="B947" s="232" t="s">
        <v>1873</v>
      </c>
      <c r="C947" s="50" t="s">
        <v>1874</v>
      </c>
      <c r="D947" s="242">
        <v>41804.980000000003</v>
      </c>
      <c r="E947" s="242">
        <v>42062.85</v>
      </c>
      <c r="F947" s="52">
        <f t="shared" si="190"/>
        <v>100.61684038600185</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169" workbookViewId="0">
      <selection activeCell="D284" sqref="D28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7598383.549999997</v>
      </c>
      <c r="E6" s="229">
        <f t="shared" si="0"/>
        <v>7420702.2399999965</v>
      </c>
      <c r="F6" s="230">
        <f t="shared" ref="F6:F260" si="1">IF(D6&gt;0,IF(E6/D6&gt;=100,"&gt;&gt;100",E6/D6*100),"-")</f>
        <v>97.661590668188893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6655853.9299999969</v>
      </c>
      <c r="E7" s="104">
        <f t="shared" si="2"/>
        <v>6474212.009999997</v>
      </c>
      <c r="F7" s="93">
        <f t="shared" si="1"/>
        <v>97.270944916905648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664427.15999999992</v>
      </c>
      <c r="E8" s="104">
        <f>E9+E10-E11</f>
        <v>628332.72</v>
      </c>
      <c r="F8" s="93">
        <f t="shared" si="1"/>
        <v>94.567585105942996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626999.46</v>
      </c>
      <c r="E9" s="247">
        <v>626170.49</v>
      </c>
      <c r="F9" s="93">
        <f t="shared" si="1"/>
        <v>99.867787764920891</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812686.98</v>
      </c>
      <c r="E10" s="247">
        <v>803071.22</v>
      </c>
      <c r="F10" s="93">
        <f t="shared" si="1"/>
        <v>98.816794136409072</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775259.28</v>
      </c>
      <c r="E11" s="247">
        <v>800908.99</v>
      </c>
      <c r="F11" s="93">
        <f t="shared" si="1"/>
        <v>103.3085331142376</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5991426.7699999968</v>
      </c>
      <c r="E12" s="104">
        <f t="shared" si="3"/>
        <v>5664232.7899999972</v>
      </c>
      <c r="F12" s="93">
        <f t="shared" si="1"/>
        <v>94.538963880217807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5983235.8499999978</v>
      </c>
      <c r="E13" s="104">
        <f t="shared" si="4"/>
        <v>5619282.3899999969</v>
      </c>
      <c r="F13" s="93">
        <f t="shared" si="1"/>
        <v>93.917113262382912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70290.3</v>
      </c>
      <c r="E14" s="247">
        <v>70290.31</v>
      </c>
      <c r="F14" s="93">
        <f t="shared" si="1"/>
        <v>100.00001422671407</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1662071.31</v>
      </c>
      <c r="E15" s="247">
        <v>1669435.48</v>
      </c>
      <c r="F15" s="93">
        <f t="shared" si="1"/>
        <v>100.44307184389099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12892531.01</v>
      </c>
      <c r="E16" s="247">
        <v>13019826.289999999</v>
      </c>
      <c r="F16" s="93">
        <f t="shared" si="1"/>
        <v>100.98735678743967</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795094.78</v>
      </c>
      <c r="E17" s="247">
        <v>888392.7</v>
      </c>
      <c r="F17" s="93">
        <f t="shared" si="1"/>
        <v>111.73418846995824</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9436751.5500000007</v>
      </c>
      <c r="E18" s="247">
        <v>10028662.390000001</v>
      </c>
      <c r="F18" s="93">
        <f t="shared" si="1"/>
        <v>106.27240037913259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3439.0599999999977</v>
      </c>
      <c r="E19" s="104">
        <f t="shared" si="5"/>
        <v>2725.8000000000175</v>
      </c>
      <c r="F19" s="93">
        <f t="shared" si="1"/>
        <v>79.260030357133033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24524.5</v>
      </c>
      <c r="E20" s="247">
        <v>24962</v>
      </c>
      <c r="F20" s="93">
        <f t="shared" si="1"/>
        <v>101.78393035535893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6534.23</v>
      </c>
      <c r="E21" s="247">
        <v>6534.23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12317.67</v>
      </c>
      <c r="E22" s="247">
        <v>12317.68</v>
      </c>
      <c r="F22" s="93">
        <f t="shared" si="1"/>
        <v>100.00008118418499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188694.7</v>
      </c>
      <c r="E26" s="247">
        <v>209436.95</v>
      </c>
      <c r="F26" s="93">
        <f t="shared" si="1"/>
        <v>110.99249210497169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228632.04</v>
      </c>
      <c r="E28" s="247">
        <v>250525.06</v>
      </c>
      <c r="F28" s="93">
        <f t="shared" si="1"/>
        <v>109.57565702514836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36884.980000000003</v>
      </c>
      <c r="E30" s="247">
        <v>36884.980000000003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36884.980000000003</v>
      </c>
      <c r="E34" s="247">
        <v>36884.980000000003</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1169.3500000000001</v>
      </c>
      <c r="E35" s="104">
        <f t="shared" si="7"/>
        <v>1117.3200000000002</v>
      </c>
      <c r="F35" s="93">
        <f t="shared" si="1"/>
        <v>95.550519519391116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260.14</v>
      </c>
      <c r="E36" s="247">
        <v>260.14</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922.22</v>
      </c>
      <c r="E37" s="247">
        <v>922.22</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13.01</v>
      </c>
      <c r="E40" s="247">
        <v>65.040000000000006</v>
      </c>
      <c r="F40" s="93">
        <f t="shared" si="1"/>
        <v>499.92313604919298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3582.51</v>
      </c>
      <c r="E45" s="104">
        <f t="shared" si="9"/>
        <v>41107.279999999999</v>
      </c>
      <c r="F45" s="93">
        <f t="shared" si="1"/>
        <v>1147.4435521464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3582.51</v>
      </c>
      <c r="E47" s="247">
        <v>3582.51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37524.769999999997</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26746.98</v>
      </c>
      <c r="E54" s="247">
        <v>27693.3</v>
      </c>
      <c r="F54" s="93">
        <f t="shared" si="1"/>
        <v>103.53804429509425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26746.98</v>
      </c>
      <c r="E55" s="247">
        <v>27693.3</v>
      </c>
      <c r="F55" s="93">
        <f t="shared" si="1"/>
        <v>103.53804429509425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181646.5</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181646.5</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942529.62</v>
      </c>
      <c r="E68" s="104">
        <f t="shared" si="13"/>
        <v>946490.23</v>
      </c>
      <c r="F68" s="93">
        <f t="shared" si="1"/>
        <v>100.42021066669503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188039.03</v>
      </c>
      <c r="E69" s="104">
        <f t="shared" si="14"/>
        <v>179642.88</v>
      </c>
      <c r="F69" s="93">
        <f t="shared" si="1"/>
        <v>95.534889751345773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188039.03</v>
      </c>
      <c r="E70" s="104">
        <f t="shared" si="15"/>
        <v>179642.88</v>
      </c>
      <c r="F70" s="93">
        <f t="shared" si="1"/>
        <v>95.534889751345773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188039.03</v>
      </c>
      <c r="E72" s="247">
        <v>179642.88</v>
      </c>
      <c r="F72" s="93">
        <f t="shared" si="1"/>
        <v>95.534889751345773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329.89</v>
      </c>
      <c r="E78" s="104">
        <f>E79+SUM(E82:E84)-E85+E86</f>
        <v>47.35</v>
      </c>
      <c r="F78" s="93">
        <f t="shared" si="1"/>
        <v>14.353269271575375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47.37</v>
      </c>
      <c r="E84" s="247">
        <v>47.35</v>
      </c>
      <c r="F84" s="93">
        <f t="shared" si="1"/>
        <v>99.957779185138278</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282.52</v>
      </c>
      <c r="E86" s="247">
        <v>0</v>
      </c>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583980.36</v>
      </c>
      <c r="E134" s="104">
        <f t="shared" si="23"/>
        <v>583980.36</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583980.36</v>
      </c>
      <c r="E135" s="104">
        <f t="shared" si="24"/>
        <v>583980.36</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583980.36</v>
      </c>
      <c r="E139" s="247">
        <v>583980.36</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170180.34</v>
      </c>
      <c r="E146" s="104">
        <f t="shared" si="26"/>
        <v>182819.64</v>
      </c>
      <c r="F146" s="93">
        <f t="shared" si="1"/>
        <v>107.42700361275574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30976.66</v>
      </c>
      <c r="E147" s="247">
        <v>33662.910000000003</v>
      </c>
      <c r="F147" s="93">
        <f t="shared" si="1"/>
        <v>108.67185164572295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4915.51</v>
      </c>
      <c r="E158" s="247">
        <v>3261.2</v>
      </c>
      <c r="F158" s="93">
        <f t="shared" si="1"/>
        <v>66.345099491202333</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120991.12</v>
      </c>
      <c r="E159" s="247">
        <v>145895.53</v>
      </c>
      <c r="F159" s="93">
        <f t="shared" si="1"/>
        <v>120.58366762783915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13297.05</v>
      </c>
      <c r="E160" s="247">
        <v>0</v>
      </c>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7598383.5499999989</v>
      </c>
      <c r="E175" s="104">
        <f t="shared" si="30"/>
        <v>7420702.2399999993</v>
      </c>
      <c r="F175" s="93">
        <f t="shared" si="1"/>
        <v>97.661590668188907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162616.97</v>
      </c>
      <c r="E176" s="104">
        <f t="shared" si="31"/>
        <v>137482</v>
      </c>
      <c r="F176" s="93">
        <f t="shared" si="1"/>
        <v>84.543452014878895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45539.369999999995</v>
      </c>
      <c r="E177" s="104">
        <f t="shared" si="32"/>
        <v>62467.25</v>
      </c>
      <c r="F177" s="93">
        <f t="shared" si="1"/>
        <v>137.17196790381598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20813.509999999998</v>
      </c>
      <c r="E178" s="247">
        <v>20446.71</v>
      </c>
      <c r="F178" s="93">
        <f t="shared" si="1"/>
        <v>98.237683120242579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2964.59</v>
      </c>
      <c r="E179" s="247">
        <v>1926.53</v>
      </c>
      <c r="F179" s="93">
        <f t="shared" si="1"/>
        <v>64.984702775088621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48.23</v>
      </c>
      <c r="E180" s="104">
        <f t="shared" si="33"/>
        <v>57.35</v>
      </c>
      <c r="F180" s="93">
        <f t="shared" si="1"/>
        <v>118.90939249429817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48.23</v>
      </c>
      <c r="E183" s="247">
        <v>57.35</v>
      </c>
      <c r="F183" s="93">
        <f t="shared" si="1"/>
        <v>118.90939249429817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12435.27</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21713.040000000001</v>
      </c>
      <c r="E188" s="247">
        <v>27601.39</v>
      </c>
      <c r="F188" s="93">
        <f t="shared" si="1"/>
        <v>127.11895708753818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3289.04</v>
      </c>
      <c r="E189" s="247">
        <v>3289.04</v>
      </c>
      <c r="F189" s="93">
        <f t="shared" si="1"/>
        <v>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113788.56</v>
      </c>
      <c r="E206" s="104">
        <f t="shared" si="37"/>
        <v>71725.710000000006</v>
      </c>
      <c r="F206" s="93">
        <f t="shared" si="1"/>
        <v>63.034201329202169</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113788.56</v>
      </c>
      <c r="E207" s="104">
        <f t="shared" si="38"/>
        <v>71725.710000000006</v>
      </c>
      <c r="F207" s="93">
        <f t="shared" si="1"/>
        <v>63.034201329202169</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113788.56</v>
      </c>
      <c r="E208" s="247">
        <v>71725.710000000006</v>
      </c>
      <c r="F208" s="93">
        <f t="shared" si="1"/>
        <v>63.034201329202169</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7435766.5799999991</v>
      </c>
      <c r="E237" s="104">
        <f t="shared" si="41"/>
        <v>7283220.2399999993</v>
      </c>
      <c r="F237" s="93">
        <f t="shared" si="1"/>
        <v>97.948478635541036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7126705.4799999995</v>
      </c>
      <c r="E238" s="104">
        <f t="shared" si="42"/>
        <v>6986895.4099999992</v>
      </c>
      <c r="F238" s="93">
        <f t="shared" si="1"/>
        <v>98.038222985468451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7240513.0199999996</v>
      </c>
      <c r="E239" s="104">
        <f t="shared" si="43"/>
        <v>7058640.0999999996</v>
      </c>
      <c r="F239" s="93">
        <f t="shared" si="1"/>
        <v>97.488121083442238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7159200.0499999998</v>
      </c>
      <c r="E240" s="247">
        <v>6976822.4299999997</v>
      </c>
      <c r="F240" s="93">
        <f t="shared" si="1"/>
        <v>97.452541921914857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81312.97</v>
      </c>
      <c r="E241" s="247">
        <v>81817.67</v>
      </c>
      <c r="F241" s="93">
        <f t="shared" si="1"/>
        <v>100.62068818787458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113807.54</v>
      </c>
      <c r="E242" s="104">
        <f t="shared" si="44"/>
        <v>71744.69</v>
      </c>
      <c r="F242" s="93">
        <f t="shared" si="1"/>
        <v>63.040366218266385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113807.54</v>
      </c>
      <c r="E243" s="247">
        <v>71744.69</v>
      </c>
      <c r="F243" s="93">
        <f t="shared" si="1"/>
        <v>63.040366218266385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139563.04999999981</v>
      </c>
      <c r="E245" s="104">
        <f t="shared" si="45"/>
        <v>114164.91999999993</v>
      </c>
      <c r="F245" s="93">
        <f t="shared" si="1"/>
        <v>81.801680315814309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5097650.8</v>
      </c>
      <c r="E246" s="104">
        <f t="shared" si="46"/>
        <v>5606901.21</v>
      </c>
      <c r="F246" s="93">
        <f t="shared" si="1"/>
        <v>109.98990378077681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5097650.8</v>
      </c>
      <c r="E247" s="247">
        <v>5606901.21</v>
      </c>
      <c r="F247" s="93">
        <f t="shared" si="1"/>
        <v>109.98990378077681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4958087.75</v>
      </c>
      <c r="E250" s="104">
        <f t="shared" si="47"/>
        <v>5492736.29</v>
      </c>
      <c r="F250" s="93">
        <f t="shared" si="1"/>
        <v>110.78336179104535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4168015.63</v>
      </c>
      <c r="E252" s="247">
        <v>4660601.32</v>
      </c>
      <c r="F252" s="93">
        <f t="shared" si="1"/>
        <v>111.81823039372816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790072.12</v>
      </c>
      <c r="E253" s="247">
        <v>832134.97</v>
      </c>
      <c r="F253" s="93">
        <f t="shared" si="1"/>
        <v>105.32392536519323</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169498.05</v>
      </c>
      <c r="E255" s="247">
        <v>182159.91</v>
      </c>
      <c r="F255" s="93">
        <f t="shared" si="1"/>
        <v>107.47020983427245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840400.82</v>
      </c>
      <c r="E259" s="104">
        <f t="shared" si="49"/>
        <v>982220.12</v>
      </c>
      <c r="F259" s="93">
        <f t="shared" si="1"/>
        <v>116.87519771815549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840400.82</v>
      </c>
      <c r="E260" s="248">
        <v>982220.12</v>
      </c>
      <c r="F260" s="97">
        <f t="shared" si="1"/>
        <v>116.87519771815549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170180.34</v>
      </c>
      <c r="E264" s="247">
        <v>182819.64</v>
      </c>
      <c r="F264" s="93">
        <f t="shared" si="50"/>
        <v>107.42700361275574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282.52</v>
      </c>
      <c r="E268" s="247">
        <v>0</v>
      </c>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45539.37</v>
      </c>
      <c r="E287" s="247">
        <v>62467.25</v>
      </c>
      <c r="F287" s="93">
        <f t="shared" si="50"/>
        <v>137.17196790381595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v>0</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3289.04</v>
      </c>
      <c r="E289" s="247">
        <v>3289.04</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113788.56</v>
      </c>
      <c r="E294" s="247">
        <v>71725.710000000006</v>
      </c>
      <c r="F294" s="93">
        <f t="shared" si="50"/>
        <v>63.034201329202169</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6529.37</v>
      </c>
      <c r="E297" s="247">
        <v>6529.36</v>
      </c>
      <c r="F297" s="93">
        <f t="shared" si="50"/>
        <v>99.999846845867211</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15183.67</v>
      </c>
      <c r="E299" s="247">
        <v>21072.03</v>
      </c>
      <c r="F299" s="93">
        <f t="shared" si="50"/>
        <v>138.78087445261914</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244976.13</v>
      </c>
      <c r="E5" s="79">
        <f t="shared" si="0"/>
        <v>171262.89</v>
      </c>
      <c r="F5" s="80">
        <f t="shared" ref="F5:F141" si="1">IF(D5&gt;0,IF(E5/D5&gt;=100,"&gt;&gt;100",E5/D5*100),"-")</f>
        <v>69.910031642674738</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240131.75</v>
      </c>
      <c r="E6" s="81">
        <f t="shared" si="2"/>
        <v>166663.07</v>
      </c>
      <c r="F6" s="63">
        <f t="shared" si="1"/>
        <v>69.404845465041589</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240131.75</v>
      </c>
      <c r="E7" s="249">
        <v>166663.07</v>
      </c>
      <c r="F7" s="63">
        <f t="shared" si="1"/>
        <v>69.404845465041589</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4844.38</v>
      </c>
      <c r="E13" s="81">
        <f t="shared" si="4"/>
        <v>4599.82</v>
      </c>
      <c r="F13" s="63">
        <f t="shared" si="1"/>
        <v>94.951675962661881</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4844.38</v>
      </c>
      <c r="E16" s="249">
        <v>4599.82</v>
      </c>
      <c r="F16" s="63">
        <f t="shared" si="1"/>
        <v>94.951675962661881</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36620.269999999997</v>
      </c>
      <c r="E28" s="81">
        <f t="shared" si="6"/>
        <v>47600</v>
      </c>
      <c r="F28" s="63">
        <f t="shared" si="1"/>
        <v>129.98265714589218</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36025.78</v>
      </c>
      <c r="E30" s="249">
        <v>47600</v>
      </c>
      <c r="F30" s="63">
        <f t="shared" si="1"/>
        <v>132.12760417678672</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594.49</v>
      </c>
      <c r="E34" s="249">
        <v>0</v>
      </c>
      <c r="F34" s="63">
        <f t="shared" si="1"/>
        <v>0</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69601.55</v>
      </c>
      <c r="E35" s="81">
        <f t="shared" si="7"/>
        <v>131842.94999999998</v>
      </c>
      <c r="F35" s="63">
        <f t="shared" si="1"/>
        <v>189.42530733870146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11396.53</v>
      </c>
      <c r="E39" s="81">
        <f t="shared" si="9"/>
        <v>12872.02</v>
      </c>
      <c r="F39" s="63">
        <f t="shared" si="1"/>
        <v>112.94683557188021</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11396.53</v>
      </c>
      <c r="E40" s="249">
        <v>12872.02</v>
      </c>
      <c r="F40" s="63">
        <f t="shared" si="1"/>
        <v>112.94683557188021</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58205.02</v>
      </c>
      <c r="E54" s="81">
        <f t="shared" si="12"/>
        <v>118970.93</v>
      </c>
      <c r="F54" s="63">
        <f t="shared" si="1"/>
        <v>204.39977513967008</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58205.02</v>
      </c>
      <c r="E55" s="249">
        <v>118970.93</v>
      </c>
      <c r="F55" s="63">
        <f t="shared" si="1"/>
        <v>204.39977513967008</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9770.18</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9770.18</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478447.92</v>
      </c>
      <c r="E82" s="81">
        <f t="shared" si="16"/>
        <v>537243.27</v>
      </c>
      <c r="F82" s="63">
        <f t="shared" si="1"/>
        <v>112.28876697802343</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27000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275019.71999999997</v>
      </c>
      <c r="E84" s="249">
        <v>235865.38</v>
      </c>
      <c r="F84" s="63">
        <f t="shared" si="1"/>
        <v>85.763079098473384</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13504.36</v>
      </c>
      <c r="E85" s="249">
        <v>32265.200000000001</v>
      </c>
      <c r="F85" s="63">
        <f t="shared" si="1"/>
        <v>238.92431777588868</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95640.960000000006</v>
      </c>
      <c r="E86" s="249">
        <v>84004.34</v>
      </c>
      <c r="F86" s="63">
        <f t="shared" si="1"/>
        <v>87.833016314348981</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94282.880000000005</v>
      </c>
      <c r="E87" s="249">
        <v>158108.35</v>
      </c>
      <c r="F87" s="63">
        <f t="shared" si="1"/>
        <v>167.69571527725924</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20306.580000000002</v>
      </c>
      <c r="E107" s="81">
        <f t="shared" si="21"/>
        <v>91527.13</v>
      </c>
      <c r="F107" s="63">
        <f t="shared" si="1"/>
        <v>450.72646403284057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12741.39</v>
      </c>
      <c r="E108" s="249">
        <v>46438</v>
      </c>
      <c r="F108" s="63">
        <f t="shared" si="1"/>
        <v>364.46572940628926</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2787.17</v>
      </c>
      <c r="E109" s="249">
        <v>8128.75</v>
      </c>
      <c r="F109" s="63">
        <f t="shared" si="1"/>
        <v>291.64887681770392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4778.0200000000004</v>
      </c>
      <c r="E111" s="249">
        <v>11405.73</v>
      </c>
      <c r="F111" s="63">
        <f t="shared" si="1"/>
        <v>238.71247922779725</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25554.65</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338019.13</v>
      </c>
      <c r="E114" s="81">
        <f t="shared" si="22"/>
        <v>448108.98000000004</v>
      </c>
      <c r="F114" s="63">
        <f t="shared" si="1"/>
        <v>132.56911820345789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338019.13</v>
      </c>
      <c r="E115" s="81">
        <f t="shared" si="23"/>
        <v>448108.98000000004</v>
      </c>
      <c r="F115" s="63">
        <f t="shared" si="1"/>
        <v>132.56911820345789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330100.39</v>
      </c>
      <c r="E116" s="249">
        <v>428013.59</v>
      </c>
      <c r="F116" s="63">
        <f t="shared" si="1"/>
        <v>129.66164323525945</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7918.74</v>
      </c>
      <c r="E117" s="249">
        <v>20095.39</v>
      </c>
      <c r="F117" s="63">
        <f t="shared" si="1"/>
        <v>253.77004422420737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116483.95999999999</v>
      </c>
      <c r="E129" s="81">
        <f t="shared" si="26"/>
        <v>202690.78</v>
      </c>
      <c r="F129" s="63">
        <f t="shared" si="1"/>
        <v>174.00745991121869</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2418.21</v>
      </c>
      <c r="E130" s="81">
        <f t="shared" si="27"/>
        <v>3820.32</v>
      </c>
      <c r="F130" s="63">
        <f t="shared" si="1"/>
        <v>157.98131675909039</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2418.21</v>
      </c>
      <c r="E132" s="249">
        <v>3820.32</v>
      </c>
      <c r="F132" s="63">
        <f t="shared" si="1"/>
        <v>157.98131675909039</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2654.46</v>
      </c>
      <c r="E133" s="249">
        <v>2600</v>
      </c>
      <c r="F133" s="63">
        <f t="shared" si="1"/>
        <v>97.948358611544336</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111411.29</v>
      </c>
      <c r="E135" s="249">
        <v>196270.46</v>
      </c>
      <c r="F135" s="63">
        <f t="shared" si="1"/>
        <v>176.16747817927609</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1304455.54</v>
      </c>
      <c r="E141" s="106">
        <f t="shared" si="28"/>
        <v>1640046.1800000002</v>
      </c>
      <c r="F141" s="82">
        <f t="shared" si="1"/>
        <v>125.72649122253719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162616.98000000001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1548430.35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1055015.7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356397.75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351465.91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7713.92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47554.99</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103063.45</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33168.120000000003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73700.98</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81950.58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493414.65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1573565.33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1038087.83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356764.57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352935.56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7704.89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47554.99</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103063.46</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33167.919999999998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61265.71</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75630.73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493414.65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42062.85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42062.85</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137482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49911.39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46622.35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6369.42</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6369.42</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216.18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216.18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0.09</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0.09</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12435.27</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12435.27</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27601.39</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27601.39</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3289.04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3289.04</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87570.61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15844.9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71725.710000000006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7</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27302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2024-02-28T09:01:50Z</dcterms:modified>
</cp:coreProperties>
</file>